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 tabRatio="846" activeTab="5"/>
  </bookViews>
  <sheets>
    <sheet name="SAŽETAK-" sheetId="10" r:id="rId1"/>
    <sheet name=" Račun prihoda i rashoda" sheetId="2" r:id="rId2"/>
    <sheet name="Prihodi i rashodi po izvorima" sheetId="3" r:id="rId3"/>
    <sheet name="Rashodi prema funkcijskoj kl" sheetId="5" r:id="rId4"/>
    <sheet name="Račun financiranja" sheetId="4" r:id="rId5"/>
    <sheet name="Rn finanac.prema izv" sheetId="12" r:id="rId6"/>
    <sheet name="Preneseni višak ili manjak" sheetId="11" r:id="rId7"/>
    <sheet name="POSEBNI DIO" sheetId="7" r:id="rId8"/>
    <sheet name="za obrazloženje" sheetId="8" state="hidden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0" l="1"/>
  <c r="D31" i="10"/>
  <c r="B32" i="10"/>
  <c r="C39" i="10" l="1"/>
  <c r="D33" i="8" l="1"/>
  <c r="E27" i="8"/>
  <c r="F27" i="8"/>
  <c r="E28" i="8"/>
  <c r="F28" i="8"/>
  <c r="E29" i="8"/>
  <c r="F29" i="8"/>
  <c r="E30" i="8"/>
  <c r="F30" i="8"/>
  <c r="D30" i="8"/>
  <c r="D29" i="8"/>
  <c r="D28" i="8"/>
  <c r="D27" i="8"/>
  <c r="E19" i="8"/>
  <c r="F19" i="8"/>
  <c r="E20" i="8"/>
  <c r="F20" i="8"/>
  <c r="E21" i="8"/>
  <c r="F21" i="8"/>
  <c r="D21" i="8"/>
  <c r="D20" i="8"/>
  <c r="D19" i="8"/>
  <c r="E10" i="8"/>
  <c r="F10" i="8"/>
  <c r="D10" i="8"/>
  <c r="E11" i="8"/>
  <c r="F11" i="8"/>
  <c r="E12" i="8"/>
  <c r="F12" i="8"/>
  <c r="E13" i="8"/>
  <c r="F13" i="8"/>
  <c r="D13" i="8"/>
  <c r="D12" i="8"/>
  <c r="D11" i="8"/>
  <c r="F26" i="8"/>
  <c r="C32" i="10"/>
  <c r="C40" i="10" s="1"/>
  <c r="E14" i="8" l="1"/>
  <c r="F22" i="8"/>
  <c r="F5" i="8" s="1"/>
  <c r="D26" i="8"/>
  <c r="E26" i="8" s="1"/>
  <c r="F14" i="8"/>
  <c r="F4" i="8" s="1"/>
  <c r="D31" i="8"/>
  <c r="D6" i="8" s="1"/>
  <c r="E31" i="8"/>
  <c r="E22" i="8"/>
  <c r="D22" i="8"/>
  <c r="D5" i="8" s="1"/>
  <c r="E5" i="8" s="1"/>
  <c r="D14" i="8"/>
  <c r="D4" i="8" s="1"/>
  <c r="D7" i="8" s="1"/>
  <c r="F31" i="8"/>
  <c r="D32" i="8" l="1"/>
  <c r="D34" i="8" s="1"/>
  <c r="E4" i="8"/>
  <c r="F32" i="8"/>
  <c r="F6" i="8"/>
  <c r="E6" i="8" l="1"/>
  <c r="E7" i="8" s="1"/>
  <c r="F7" i="8"/>
  <c r="D39" i="10" l="1"/>
  <c r="D40" i="10" l="1"/>
  <c r="D41" i="10"/>
  <c r="D38" i="10" l="1"/>
  <c r="F33" i="8" l="1"/>
  <c r="F34" i="8" s="1"/>
</calcChain>
</file>

<file path=xl/sharedStrings.xml><?xml version="1.0" encoding="utf-8"?>
<sst xmlns="http://schemas.openxmlformats.org/spreadsheetml/2006/main" count="387" uniqueCount="168">
  <si>
    <t>I. OPĆI DIO</t>
  </si>
  <si>
    <t>A) SAŽETAK RAČUNA PRIHODA I RASHODA</t>
  </si>
  <si>
    <t>PRIHODI UKUPNO</t>
  </si>
  <si>
    <t>RASHODI UKUPNO</t>
  </si>
  <si>
    <t>RAZLIKA - VIŠAK / MANJAK</t>
  </si>
  <si>
    <t>B) SAŽETAK RAČUNA FINANCIRANJA</t>
  </si>
  <si>
    <t>NETO FINANCIRANJE</t>
  </si>
  <si>
    <t>Konto</t>
  </si>
  <si>
    <t>Izvor</t>
  </si>
  <si>
    <t>Naziv prihoda</t>
  </si>
  <si>
    <t>6</t>
  </si>
  <si>
    <t>Prihodi poslovanja</t>
  </si>
  <si>
    <t>63</t>
  </si>
  <si>
    <t>Pomoći iz inozemstva i od subjekata unutar općeg proračuna</t>
  </si>
  <si>
    <t>POMOĆI - KORISNICI</t>
  </si>
  <si>
    <t>65</t>
  </si>
  <si>
    <t>Prihodi od upravnih i administrativnih pristojbi, pristojbi po posebnim propisima i naknada</t>
  </si>
  <si>
    <t>66</t>
  </si>
  <si>
    <t>32</t>
  </si>
  <si>
    <t>VLASTITI PRIHODI - PRORAČUNSKI KORISNICI</t>
  </si>
  <si>
    <t>67</t>
  </si>
  <si>
    <t>Prihodi iz nadležnog proračuna i od HZZO-a temeljem ugovornih obveza</t>
  </si>
  <si>
    <t>OPĆI PRIHODI I PRIMICI - ŽUPANIJSKI PRORAČUN</t>
  </si>
  <si>
    <t>Naziv rashoda</t>
  </si>
  <si>
    <t>3</t>
  </si>
  <si>
    <t>Rashodi poslovanja</t>
  </si>
  <si>
    <t>31</t>
  </si>
  <si>
    <t>Rashodi za zaposlene</t>
  </si>
  <si>
    <t>Materijalni rashodi</t>
  </si>
  <si>
    <t>34</t>
  </si>
  <si>
    <t>Financijski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</si>
  <si>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</si>
  <si>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</si>
  <si>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</si>
  <si>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</si>
  <si>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</si>
  <si>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</si>
  <si>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Naziv</t>
  </si>
  <si>
    <t>UKUPNO RASHODI</t>
  </si>
  <si>
    <t>Šifra</t>
  </si>
  <si>
    <t>PROGRAM    1207</t>
  </si>
  <si>
    <t>RAZVOJ ODGOJNO-OBRAZOVNOG SUSTAVA</t>
  </si>
  <si>
    <t>Aktivnost A1207 04</t>
  </si>
  <si>
    <t>ORGANIZACIJA I IZVOĐENJE NATJECANJA I SMOTRI</t>
  </si>
  <si>
    <t>Izvor financiranja   11</t>
  </si>
  <si>
    <t>Kapitalni projekt K1207 17</t>
  </si>
  <si>
    <t>SUFINANCIRANJE OBAVEZNE ŠKOLSKE LEKTIRE U OSNOVNIM I SREDNJIM ŠKOLAMA</t>
  </si>
  <si>
    <t>Tekući projekt T1207 20</t>
  </si>
  <si>
    <t>SHEMA - VOĆE, POVRĆE I MLIJEKO</t>
  </si>
  <si>
    <t>Izvor financiranja   52</t>
  </si>
  <si>
    <t>POMOĆI - ŽUPANIJSKI PRORAČUN - EU PROJEKTI</t>
  </si>
  <si>
    <t>PROGRAM    7007</t>
  </si>
  <si>
    <t>FINANCIRANJE SREDNJEG ŠKOLSTVA PREMA MINIMALNOM STANDARDU</t>
  </si>
  <si>
    <t>Kapitalni projekt K7007 08</t>
  </si>
  <si>
    <t>IZGRADNJA, REKONSTRUKCIJA I OPREMANJE OBJEKATA SREDNJEG ŠKOLSTVA</t>
  </si>
  <si>
    <t>Izvor financiranja   46</t>
  </si>
  <si>
    <t>PRIHODI ZA POSEBNE NAMJENE - DECENTRALIZACIJA</t>
  </si>
  <si>
    <t>Aktivnost A7007 05</t>
  </si>
  <si>
    <t>FINANCIRANJE OPĆIH TROŠKOVA SREDNJEG ŠKOLSTVA</t>
  </si>
  <si>
    <t>Aktivnost A7007 06</t>
  </si>
  <si>
    <t>FINANCIRANJE STVARNIH TROŠKOVA SREDNJEG ŠKOLSTVA</t>
  </si>
  <si>
    <t>PROGRAM    7011</t>
  </si>
  <si>
    <t>FINANCIRANJE ŠKOLSTVA IZVAN ŽUPANIJSKOG PRORAČUNA</t>
  </si>
  <si>
    <t>Aktivnost A7011 02</t>
  </si>
  <si>
    <t>VLASTITI PRIHODI - SREDNJE ŠKOLSTVO</t>
  </si>
  <si>
    <t>Izvor financiranja   32</t>
  </si>
  <si>
    <t>Izvor financiranja   49</t>
  </si>
  <si>
    <t>PRIHODI ZA POSEBNE NAMJENE - OSTALO</t>
  </si>
  <si>
    <t>Izvor financiranja   54</t>
  </si>
  <si>
    <t>Izvor financiranja   62</t>
  </si>
  <si>
    <t>DONACIJE</t>
  </si>
  <si>
    <t>UKUPNO PRIHODI</t>
  </si>
  <si>
    <t xml:space="preserve">Pregled financijskih sredstava po programima: </t>
  </si>
  <si>
    <t>R.br.</t>
  </si>
  <si>
    <t xml:space="preserve"> Naziv programa </t>
  </si>
  <si>
    <t xml:space="preserve"> 1. </t>
  </si>
  <si>
    <t xml:space="preserve"> 1207 RAZVOJ ODGOJNO-OBRAZOVNOG SUSTAVA </t>
  </si>
  <si>
    <t xml:space="preserve"> 2. </t>
  </si>
  <si>
    <t xml:space="preserve"> 7007 FINANCIRANJE SREDNJEG ŠKOLSTVA PREMA MINIMALNOM STANDARDU </t>
  </si>
  <si>
    <t xml:space="preserve"> 3. </t>
  </si>
  <si>
    <t xml:space="preserve"> 7011 FINANCIRANJE ŠKOLSTVA IZVAN ŽUPANIJSKOG PRORAČUNA </t>
  </si>
  <si>
    <t xml:space="preserve"> Sveukupno </t>
  </si>
  <si>
    <t xml:space="preserve"> A1207 04 ORGANIZACIJA I IZVOĐENJE NATJECANJA I SMOTRI </t>
  </si>
  <si>
    <t xml:space="preserve"> K1207 17 SUFINANCIRANJE OBAVEZNE ŠKOLSKE LEKTIRE U OSNOVNIM I SREDNJIM ŠKOLAMA </t>
  </si>
  <si>
    <t xml:space="preserve"> T1207 20 SHEMA - VOĆE, POVRĆE I MLIJEKO </t>
  </si>
  <si>
    <t xml:space="preserve"> K7007 08 IZGRADNJA, REKONSTRUKCIJA I OPREMANJE OBJEKATA SREDNJEG ŠKOLSTVA </t>
  </si>
  <si>
    <t xml:space="preserve"> A7007 05 FINANCIRANJE OPĆIH TROŠKOVA SREDNJEG ŠKOLSTVA </t>
  </si>
  <si>
    <t xml:space="preserve"> A7007 06 FINANCIRANJE STVARNIH TROŠKOVA SREDNJEG ŠKOLSTVA </t>
  </si>
  <si>
    <t xml:space="preserve"> A7011 02 VLASTITI PRIHODI - SREDNJE ŠKOLSTVO </t>
  </si>
  <si>
    <t xml:space="preserve"> - </t>
  </si>
  <si>
    <t xml:space="preserve"> 3210 VLASTITI PRIHODI - PRORAČUNSKI KORISNICI </t>
  </si>
  <si>
    <t xml:space="preserve"> 4910 PRIHODI ZA POSEBNE NAMJENE -  KORISNICI </t>
  </si>
  <si>
    <t xml:space="preserve"> 5410 POMOĆI - KORISNICI </t>
  </si>
  <si>
    <t xml:space="preserve"> 6210 UGOVORI DONACIJE - KORISNICI </t>
  </si>
  <si>
    <t>6 PRIHODI POSLOVANJA</t>
  </si>
  <si>
    <t>7 PRIHODI OD PRODAJE NEFINANCIJSKE IMOVINE</t>
  </si>
  <si>
    <t>4 RASHODI ZA NABAVU NEFINANCIJSKE IMOVINE</t>
  </si>
  <si>
    <t>8 PRIMICI OD FINANCIJSKE IMOVINE I ZADUŽIVANJA</t>
  </si>
  <si>
    <t>5 IZDACI ZA FINANCIJSKU IMOVINU I OTPLATE ZAJMOVA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</si>
  <si>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</si>
  <si>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</si>
  <si>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</si>
  <si>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</si>
  <si>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</si>
  <si>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</si>
  <si>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3 RASHODI POSLOVANJA</t>
  </si>
  <si>
    <t>PRIJENOS VIŠKA / MANJKA IZ PRETHODNE(IH) GODINA</t>
  </si>
  <si>
    <t xml:space="preserve"> </t>
  </si>
  <si>
    <t>38</t>
  </si>
  <si>
    <t>C) PRENESENI VIŠAK ILI PRENESENI MANJAK</t>
  </si>
  <si>
    <t>Tekući projekt T1207 41</t>
  </si>
  <si>
    <t>SAJAM ZANIMANJA</t>
  </si>
  <si>
    <t>Plan 2025.</t>
  </si>
  <si>
    <t>Rashodi za donacije, kazne, naknade šteta i kapitalne pomoći</t>
  </si>
  <si>
    <t>Prihodi od prodaje proizvoda i robe te pruženih usluga, prihodi od donacija te povrati po protestiranim jamstvima</t>
  </si>
  <si>
    <t>A. RAČUN PRIHODA I RASHODA</t>
  </si>
  <si>
    <t>A1. PRIHODI I RASHODI PREMA EKONOMSKOJ KLASIFIKACIJI</t>
  </si>
  <si>
    <t>Razred/ skupina</t>
  </si>
  <si>
    <t>Povećanje/smanjenje</t>
  </si>
  <si>
    <t>Novi plan 2025.</t>
  </si>
  <si>
    <t>A2. PRIHODI I RASHODI PREMA IZVORIMA FINANCIRANJA</t>
  </si>
  <si>
    <t>Razred /
skupina</t>
  </si>
  <si>
    <t>Povećanje / smanjenje</t>
  </si>
  <si>
    <t>1</t>
  </si>
  <si>
    <t>OPĆI PRIHODI I PRIMICI</t>
  </si>
  <si>
    <t>11</t>
  </si>
  <si>
    <t>VLASTITI PRIHODI</t>
  </si>
  <si>
    <t>PRIHODI ZA POSEBNE NAMJENE</t>
  </si>
  <si>
    <t>46</t>
  </si>
  <si>
    <t>49</t>
  </si>
  <si>
    <t>5</t>
  </si>
  <si>
    <t>POMOĆI</t>
  </si>
  <si>
    <t>52</t>
  </si>
  <si>
    <t>54</t>
  </si>
  <si>
    <t>62</t>
  </si>
  <si>
    <t>A3. RASHODI PREMA FUNKCIJSKOJ KLASIFIKACIJI</t>
  </si>
  <si>
    <t>Razred/
skupina</t>
  </si>
  <si>
    <t>09</t>
  </si>
  <si>
    <t>Obrazovanje</t>
  </si>
  <si>
    <t>091</t>
  </si>
  <si>
    <t>Predškolsko i osnovno obrazovanje</t>
  </si>
  <si>
    <t>092</t>
  </si>
  <si>
    <t>Srednjoškolsko  obrazovanje</t>
  </si>
  <si>
    <t>096</t>
  </si>
  <si>
    <t>Dodatne usluge u obrazovanju</t>
  </si>
  <si>
    <t>B. RAČUN FINANCIRANJA</t>
  </si>
  <si>
    <t>B1. RAČUN FINANCIRANJA PREMA EKONOMSKOJ KLASIFIKACIJI</t>
  </si>
  <si>
    <t>B2. RAČUN FINANCIRANJA PREMA IZVORIMA FINANCIRANJA</t>
  </si>
  <si>
    <t>Indeks 
6/4</t>
  </si>
  <si>
    <t>Indeks
6/5</t>
  </si>
  <si>
    <t>9</t>
  </si>
  <si>
    <t>Vlastiti izvori</t>
  </si>
  <si>
    <t>92</t>
  </si>
  <si>
    <t>Rezultat poslovanja</t>
  </si>
  <si>
    <t>II. POSEBNI DIO</t>
  </si>
  <si>
    <t>PROGRAMSKA KLASIFIKACIJA</t>
  </si>
  <si>
    <t>Razred i naziv</t>
  </si>
  <si>
    <t>2</t>
  </si>
  <si>
    <t>VIŠAK/MANJAK + NETO FINANCIRANJE</t>
  </si>
  <si>
    <t xml:space="preserve">Napomena:
* Redak PRIJENOS VIŠKA / MANJKA IZ PRETHODNIH GODINA služi kao informacija i ne uzima se u obzir kod uravnoteženja proračuna, već se proračun uravnotežuje retkom VIŠAK / MANJAK IZ PRETHODNIH GODINA KOJI ĆE SE POKRITI / RASPOREDITI.
</t>
  </si>
  <si>
    <t>PRIHODI ZA POSEBNE NAMJENE -  KORISNICI</t>
  </si>
  <si>
    <t>PRIJEDLOG IZMJENA I DOPUNA FINANCIJSKOG PLANA II. GIMNAZIJA OSIJEK ZA 2025. GODINU</t>
  </si>
  <si>
    <t>4.</t>
  </si>
  <si>
    <t>T1207 41SAJAM ZANIMANJA</t>
  </si>
  <si>
    <t>UGOVORI DONACIJE - KORISNICI</t>
  </si>
  <si>
    <t>Klasa: 400-02/25-01/4</t>
  </si>
  <si>
    <t>Urbroj: 2158-139-03-25-2</t>
  </si>
  <si>
    <t>Osijek, 17. lipnja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</si>
</sst>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;\-#,##0.00;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7"/>
      <color rgb="FF000000"/>
      <name val="Arial"/>
      <family val="2"/>
      <charset val="238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64" fontId="9" fillId="0" borderId="0" applyFont="0" applyFill="0" applyBorder="0" applyAlignment="0" applyProtection="0"/>
  </cellStyleXfs>
  <cellXfs count="141">
    <xf numFmtId="0" fontId="0" fillId="0" borderId="0" xfId="0"/>
    <xf numFmtId="49" fontId="4" fillId="2" borderId="4" xfId="0" applyNumberFormat="1" applyFont="1" applyFill="1" applyBorder="1" applyAlignment="1">
      <alignment horizontal="center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" fontId="4" fillId="0" borderId="1" xfId="0" applyNumberFormat="1" applyFont="1" applyBorder="1" applyAlignment="1">
      <alignment horizontal="right" vertical="center" wrapText="1" shrinkToFit="1" readingOrder="1"/>
    </xf>
    <xf numFmtId="4" fontId="3" fillId="0" borderId="1" xfId="0" applyNumberFormat="1" applyFont="1" applyBorder="1" applyAlignment="1">
      <alignment horizontal="right" vertical="center" wrapText="1" shrinkToFit="1" readingOrder="1"/>
    </xf>
    <xf numFmtId="0" fontId="10" fillId="0" borderId="0" xfId="0" applyFont="1" applyAlignment="1">
      <alignment vertical="top" readingOrder="1"/>
    </xf>
    <xf numFmtId="0" fontId="11" fillId="0" borderId="0" xfId="0" applyFont="1" applyAlignment="1">
      <alignment horizontal="justify" vertical="center"/>
    </xf>
    <xf numFmtId="164" fontId="10" fillId="0" borderId="0" xfId="4" applyFont="1" applyFill="1" applyAlignment="1">
      <alignment vertical="top" readingOrder="1"/>
    </xf>
    <xf numFmtId="4" fontId="10" fillId="0" borderId="0" xfId="0" applyNumberFormat="1" applyFont="1" applyAlignment="1">
      <alignment vertical="top" readingOrder="1"/>
    </xf>
    <xf numFmtId="164" fontId="12" fillId="0" borderId="0" xfId="4" applyFont="1" applyFill="1" applyAlignment="1">
      <alignment horizontal="center" vertical="top" readingOrder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4" fontId="7" fillId="0" borderId="5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 vertical="center" wrapText="1" shrinkToFit="1" readingOrder="1"/>
    </xf>
    <xf numFmtId="4" fontId="15" fillId="2" borderId="3" xfId="0" applyNumberFormat="1" applyFont="1" applyFill="1" applyBorder="1" applyAlignment="1">
      <alignment horizontal="right" wrapText="1" shrinkToFit="1" readingOrder="1"/>
    </xf>
    <xf numFmtId="4" fontId="15" fillId="3" borderId="3" xfId="0" applyNumberFormat="1" applyFont="1" applyFill="1" applyBorder="1" applyAlignment="1">
      <alignment horizontal="right" wrapText="1" shrinkToFit="1" readingOrder="1"/>
    </xf>
    <xf numFmtId="4" fontId="5" fillId="3" borderId="5" xfId="0" applyNumberFormat="1" applyFont="1" applyFill="1" applyBorder="1" applyAlignment="1">
      <alignment horizontal="right" vertical="center" wrapText="1" shrinkToFit="1" readingOrder="1"/>
    </xf>
    <xf numFmtId="4" fontId="6" fillId="2" borderId="5" xfId="0" applyNumberFormat="1" applyFont="1" applyFill="1" applyBorder="1" applyAlignment="1">
      <alignment horizontal="right" vertical="center" wrapText="1" shrinkToFit="1" readingOrder="1"/>
    </xf>
    <xf numFmtId="0" fontId="4" fillId="2" borderId="2" xfId="0" applyFont="1" applyFill="1" applyBorder="1" applyAlignment="1">
      <alignment horizontal="center" vertical="center" wrapText="1" shrinkToFit="1" readingOrder="1"/>
    </xf>
    <xf numFmtId="0" fontId="4" fillId="2" borderId="4" xfId="0" applyFont="1" applyFill="1" applyBorder="1" applyAlignment="1">
      <alignment horizontal="center" vertical="center" wrapText="1" shrinkToFit="1" readingOrder="1"/>
    </xf>
    <xf numFmtId="0" fontId="4" fillId="0" borderId="3" xfId="0" applyFont="1" applyBorder="1" applyAlignment="1">
      <alignment horizontal="left" vertical="center" wrapText="1" shrinkToFit="1" readingOrder="1"/>
    </xf>
    <xf numFmtId="0" fontId="4" fillId="0" borderId="1" xfId="0" applyFont="1" applyBorder="1" applyAlignment="1">
      <alignment horizontal="left" vertical="center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4" fontId="0" fillId="0" borderId="0" xfId="0" applyNumberFormat="1"/>
    <xf numFmtId="0" fontId="4" fillId="0" borderId="3" xfId="0" applyFont="1" applyBorder="1" applyAlignment="1">
      <alignment horizontal="center" vertical="center" wrapText="1" shrinkToFit="1" readingOrder="1"/>
    </xf>
    <xf numFmtId="0" fontId="4" fillId="0" borderId="1" xfId="0" applyFont="1" applyBorder="1" applyAlignment="1">
      <alignment horizontal="center" vertical="center" wrapText="1" shrinkToFit="1" readingOrder="1"/>
    </xf>
    <xf numFmtId="49" fontId="4" fillId="2" borderId="2" xfId="0" applyNumberFormat="1" applyFont="1" applyFill="1" applyBorder="1" applyAlignment="1">
      <alignment horizontal="center" vertical="center" wrapText="1" shrinkToFit="1" readingOrder="1"/>
    </xf>
    <xf numFmtId="0" fontId="16" fillId="0" borderId="2" xfId="0" applyFont="1" applyBorder="1" applyAlignment="1">
      <alignment horizontal="center" vertical="center" wrapText="1" shrinkToFit="1" readingOrder="1"/>
    </xf>
    <xf numFmtId="0" fontId="16" fillId="0" borderId="3" xfId="0" applyFont="1" applyBorder="1" applyAlignment="1">
      <alignment horizontal="center" vertical="center" wrapText="1" shrinkToFit="1" readingOrder="1"/>
    </xf>
    <xf numFmtId="49" fontId="16" fillId="0" borderId="1" xfId="0" applyNumberFormat="1" applyFont="1" applyBorder="1" applyAlignment="1">
      <alignment horizontal="center" vertical="center" wrapText="1" shrinkToFit="1" readingOrder="1"/>
    </xf>
    <xf numFmtId="0" fontId="18" fillId="2" borderId="3" xfId="0" applyFont="1" applyFill="1" applyBorder="1" applyAlignment="1">
      <alignment horizontal="left" vertical="center" wrapText="1" shrinkToFit="1" readingOrder="1"/>
    </xf>
    <xf numFmtId="4" fontId="18" fillId="2" borderId="1" xfId="0" applyNumberFormat="1" applyFont="1" applyFill="1" applyBorder="1" applyAlignment="1">
      <alignment horizontal="right" vertical="center" wrapText="1" shrinkToFit="1" readingOrder="1"/>
    </xf>
    <xf numFmtId="0" fontId="18" fillId="3" borderId="3" xfId="0" applyFont="1" applyFill="1" applyBorder="1" applyAlignment="1">
      <alignment horizontal="left" vertical="center" wrapText="1" shrinkToFit="1" readingOrder="1"/>
    </xf>
    <xf numFmtId="4" fontId="18" fillId="3" borderId="1" xfId="0" applyNumberFormat="1" applyFont="1" applyFill="1" applyBorder="1" applyAlignment="1">
      <alignment horizontal="right" vertical="center" wrapText="1" shrinkToFit="1" readingOrder="1"/>
    </xf>
    <xf numFmtId="0" fontId="16" fillId="0" borderId="0" xfId="0" applyFont="1" applyAlignment="1">
      <alignment horizontal="left" vertical="top" wrapText="1" shrinkToFit="1" readingOrder="1"/>
    </xf>
    <xf numFmtId="0" fontId="1" fillId="0" borderId="0" xfId="0" applyFont="1"/>
    <xf numFmtId="49" fontId="4" fillId="0" borderId="4" xfId="0" applyNumberFormat="1" applyFont="1" applyBorder="1" applyAlignment="1">
      <alignment horizontal="center" vertical="center" wrapText="1" shrinkToFit="1" readingOrder="1"/>
    </xf>
    <xf numFmtId="49" fontId="16" fillId="2" borderId="4" xfId="0" applyNumberFormat="1" applyFont="1" applyFill="1" applyBorder="1" applyAlignment="1">
      <alignment horizontal="center" vertical="center" wrapText="1" shrinkToFit="1" readingOrder="1"/>
    </xf>
    <xf numFmtId="0" fontId="25" fillId="4" borderId="6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 wrapText="1"/>
    </xf>
    <xf numFmtId="4" fontId="27" fillId="0" borderId="9" xfId="0" applyNumberFormat="1" applyFont="1" applyBorder="1" applyAlignment="1">
      <alignment horizontal="right" vertical="center"/>
    </xf>
    <xf numFmtId="0" fontId="28" fillId="0" borderId="9" xfId="0" applyFont="1" applyBorder="1" applyAlignment="1">
      <alignment horizontal="left" vertical="center"/>
    </xf>
    <xf numFmtId="4" fontId="28" fillId="0" borderId="9" xfId="0" applyNumberFormat="1" applyFont="1" applyBorder="1" applyAlignment="1">
      <alignment horizontal="right" vertical="center"/>
    </xf>
    <xf numFmtId="165" fontId="27" fillId="0" borderId="9" xfId="0" applyNumberFormat="1" applyFont="1" applyBorder="1" applyAlignment="1">
      <alignment horizontal="right" vertical="center"/>
    </xf>
    <xf numFmtId="0" fontId="28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/>
    </xf>
    <xf numFmtId="0" fontId="0" fillId="0" borderId="0" xfId="0"/>
    <xf numFmtId="0" fontId="16" fillId="0" borderId="2" xfId="0" applyNumberFormat="1" applyFont="1" applyBorder="1" applyAlignment="1" applyProtection="1">
      <alignment horizontal="center" vertical="center" wrapText="1" shrinkToFit="1" readingOrder="1"/>
    </xf>
    <xf numFmtId="49" fontId="16" fillId="0" borderId="4" xfId="0" applyNumberFormat="1" applyFont="1" applyBorder="1" applyAlignment="1" applyProtection="1">
      <alignment horizontal="center" vertical="center" wrapText="1" shrinkToFit="1" readingOrder="1"/>
    </xf>
    <xf numFmtId="0" fontId="16" fillId="0" borderId="3" xfId="0" applyNumberFormat="1" applyFont="1" applyBorder="1" applyAlignment="1" applyProtection="1">
      <alignment horizontal="center" vertical="center" wrapText="1" shrinkToFit="1" readingOrder="1"/>
    </xf>
    <xf numFmtId="49" fontId="16" fillId="0" borderId="1" xfId="0" applyNumberFormat="1" applyFont="1" applyBorder="1" applyAlignment="1" applyProtection="1">
      <alignment horizontal="center" vertical="center" wrapText="1" shrinkToFit="1" readingOrder="1"/>
    </xf>
    <xf numFmtId="0" fontId="18" fillId="2" borderId="3" xfId="0" applyNumberFormat="1" applyFont="1" applyFill="1" applyBorder="1" applyAlignment="1" applyProtection="1">
      <alignment horizontal="left" vertical="center" wrapText="1" shrinkToFit="1" readingOrder="1"/>
    </xf>
    <xf numFmtId="4" fontId="16" fillId="2" borderId="1" xfId="0" applyNumberFormat="1" applyFont="1" applyFill="1" applyBorder="1" applyAlignment="1" applyProtection="1">
      <alignment horizontal="right" vertical="center" wrapText="1" shrinkToFit="1" readingOrder="1"/>
    </xf>
    <xf numFmtId="0" fontId="18" fillId="0" borderId="3" xfId="0" applyNumberFormat="1" applyFont="1" applyBorder="1" applyAlignment="1" applyProtection="1">
      <alignment horizontal="left" vertical="center" wrapText="1" shrinkToFit="1" readingOrder="1"/>
    </xf>
    <xf numFmtId="4" fontId="18" fillId="0" borderId="1" xfId="0" applyNumberFormat="1" applyFont="1" applyBorder="1" applyAlignment="1" applyProtection="1">
      <alignment horizontal="right" vertical="center" wrapText="1" shrinkToFit="1" readingOrder="1"/>
    </xf>
    <xf numFmtId="4" fontId="18" fillId="2" borderId="1" xfId="0" applyNumberFormat="1" applyFont="1" applyFill="1" applyBorder="1" applyAlignment="1" applyProtection="1">
      <alignment horizontal="right" vertical="center" wrapText="1" shrinkToFit="1" readingOrder="1"/>
    </xf>
    <xf numFmtId="0" fontId="21" fillId="0" borderId="0" xfId="0" applyNumberFormat="1" applyFont="1" applyAlignment="1" applyProtection="1">
      <alignment horizontal="center" vertical="top" wrapText="1" shrinkToFit="1" readingOrder="1"/>
    </xf>
    <xf numFmtId="0" fontId="0" fillId="0" borderId="0" xfId="0"/>
    <xf numFmtId="49" fontId="16" fillId="2" borderId="2" xfId="0" applyNumberFormat="1" applyFont="1" applyFill="1" applyBorder="1" applyAlignment="1" applyProtection="1">
      <alignment horizontal="center" vertical="center" wrapText="1" shrinkToFit="1" readingOrder="1"/>
    </xf>
    <xf numFmtId="49" fontId="16" fillId="2" borderId="4" xfId="0" applyNumberFormat="1" applyFont="1" applyFill="1" applyBorder="1" applyAlignment="1" applyProtection="1">
      <alignment horizontal="center" vertical="center" wrapText="1" shrinkToFit="1" readingOrder="1"/>
    </xf>
    <xf numFmtId="0" fontId="16" fillId="0" borderId="3" xfId="0" applyNumberFormat="1" applyFont="1" applyBorder="1" applyAlignment="1" applyProtection="1">
      <alignment horizontal="center" vertical="center" wrapText="1" shrinkToFit="1" readingOrder="1"/>
    </xf>
    <xf numFmtId="0" fontId="16" fillId="0" borderId="1" xfId="0" applyNumberFormat="1" applyFont="1" applyBorder="1" applyAlignment="1" applyProtection="1">
      <alignment horizontal="center" vertical="center" wrapText="1" shrinkToFit="1" readingOrder="1"/>
    </xf>
    <xf numFmtId="0" fontId="16" fillId="0" borderId="3" xfId="0" applyNumberFormat="1" applyFont="1" applyBorder="1" applyAlignment="1" applyProtection="1">
      <alignment horizontal="left" vertical="center" wrapText="1" shrinkToFit="1" readingOrder="1"/>
    </xf>
    <xf numFmtId="49" fontId="16" fillId="0" borderId="1" xfId="0" applyNumberFormat="1" applyFont="1" applyBorder="1" applyAlignment="1" applyProtection="1">
      <alignment horizontal="left" vertical="center" wrapText="1" shrinkToFit="1" readingOrder="1"/>
    </xf>
    <xf numFmtId="4" fontId="16" fillId="0" borderId="1" xfId="0" applyNumberFormat="1" applyFont="1" applyBorder="1" applyAlignment="1" applyProtection="1">
      <alignment horizontal="right" vertical="center" wrapText="1" shrinkToFit="1" readingOrder="1"/>
    </xf>
    <xf numFmtId="49" fontId="16" fillId="0" borderId="3" xfId="0" applyNumberFormat="1" applyFont="1" applyBorder="1" applyAlignment="1" applyProtection="1">
      <alignment horizontal="left" vertical="center" wrapText="1" shrinkToFit="1" readingOrder="1"/>
    </xf>
    <xf numFmtId="49" fontId="18" fillId="0" borderId="3" xfId="0" applyNumberFormat="1" applyFont="1" applyBorder="1" applyAlignment="1" applyProtection="1">
      <alignment horizontal="left" vertical="center" wrapText="1" shrinkToFit="1" readingOrder="1"/>
    </xf>
    <xf numFmtId="49" fontId="18" fillId="0" borderId="1" xfId="0" applyNumberFormat="1" applyFont="1" applyBorder="1" applyAlignment="1" applyProtection="1">
      <alignment horizontal="left" vertical="center" wrapText="1" shrinkToFit="1" readingOrder="1"/>
    </xf>
    <xf numFmtId="4" fontId="18" fillId="0" borderId="1" xfId="0" applyNumberFormat="1" applyFont="1" applyBorder="1" applyAlignment="1" applyProtection="1">
      <alignment horizontal="right" vertical="center" wrapText="1" shrinkToFit="1" readingOrder="1"/>
    </xf>
    <xf numFmtId="0" fontId="0" fillId="0" borderId="0" xfId="0"/>
    <xf numFmtId="0" fontId="16" fillId="2" borderId="2" xfId="0" applyNumberFormat="1" applyFont="1" applyFill="1" applyBorder="1" applyAlignment="1" applyProtection="1">
      <alignment horizontal="center" vertical="center" wrapText="1" shrinkToFit="1" readingOrder="1"/>
    </xf>
    <xf numFmtId="49" fontId="16" fillId="2" borderId="4" xfId="0" applyNumberFormat="1" applyFont="1" applyFill="1" applyBorder="1" applyAlignment="1" applyProtection="1">
      <alignment horizontal="center" vertical="center" wrapText="1" shrinkToFit="1" readingOrder="1"/>
    </xf>
    <xf numFmtId="0" fontId="16" fillId="0" borderId="3" xfId="0" applyNumberFormat="1" applyFont="1" applyBorder="1" applyAlignment="1" applyProtection="1">
      <alignment horizontal="center" vertical="center" wrapText="1" shrinkToFit="1" readingOrder="1"/>
    </xf>
    <xf numFmtId="0" fontId="16" fillId="0" borderId="1" xfId="0" applyNumberFormat="1" applyFont="1" applyBorder="1" applyAlignment="1" applyProtection="1">
      <alignment horizontal="center" vertical="center" wrapText="1" shrinkToFit="1" readingOrder="1"/>
    </xf>
    <xf numFmtId="0" fontId="16" fillId="0" borderId="3" xfId="0" applyNumberFormat="1" applyFont="1" applyBorder="1" applyAlignment="1" applyProtection="1">
      <alignment horizontal="left" vertical="center" wrapText="1" shrinkToFit="1" readingOrder="1"/>
    </xf>
    <xf numFmtId="49" fontId="16" fillId="0" borderId="1" xfId="0" applyNumberFormat="1" applyFont="1" applyBorder="1" applyAlignment="1" applyProtection="1">
      <alignment horizontal="left" vertical="center" wrapText="1" shrinkToFit="1" readingOrder="1"/>
    </xf>
    <xf numFmtId="4" fontId="16" fillId="0" borderId="1" xfId="0" applyNumberFormat="1" applyFont="1" applyBorder="1" applyAlignment="1" applyProtection="1">
      <alignment horizontal="right" vertical="center" wrapText="1" shrinkToFit="1" readingOrder="1"/>
    </xf>
    <xf numFmtId="49" fontId="16" fillId="0" borderId="3" xfId="0" applyNumberFormat="1" applyFont="1" applyBorder="1" applyAlignment="1" applyProtection="1">
      <alignment horizontal="left" vertical="center" wrapText="1" shrinkToFit="1" readingOrder="1"/>
    </xf>
    <xf numFmtId="49" fontId="18" fillId="0" borderId="3" xfId="0" applyNumberFormat="1" applyFont="1" applyBorder="1" applyAlignment="1" applyProtection="1">
      <alignment horizontal="left" vertical="center" wrapText="1" shrinkToFit="1" readingOrder="1"/>
    </xf>
    <xf numFmtId="49" fontId="18" fillId="0" borderId="1" xfId="0" applyNumberFormat="1" applyFont="1" applyBorder="1" applyAlignment="1" applyProtection="1">
      <alignment horizontal="left" vertical="center" wrapText="1" shrinkToFit="1" readingOrder="1"/>
    </xf>
    <xf numFmtId="4" fontId="18" fillId="0" borderId="1" xfId="0" applyNumberFormat="1" applyFont="1" applyBorder="1" applyAlignment="1" applyProtection="1">
      <alignment horizontal="right" vertical="center" wrapText="1" shrinkToFit="1" readingOrder="1"/>
    </xf>
    <xf numFmtId="0" fontId="0" fillId="0" borderId="0" xfId="0"/>
    <xf numFmtId="0" fontId="16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16" fillId="2" borderId="4" xfId="0" applyNumberFormat="1" applyFont="1" applyFill="1" applyBorder="1" applyAlignment="1" applyProtection="1">
      <alignment horizontal="center" vertical="center" wrapText="1" shrinkToFit="1" readingOrder="1"/>
    </xf>
    <xf numFmtId="49" fontId="16" fillId="2" borderId="4" xfId="0" applyNumberFormat="1" applyFont="1" applyFill="1" applyBorder="1" applyAlignment="1" applyProtection="1">
      <alignment horizontal="center" vertical="center" wrapText="1" shrinkToFit="1" readingOrder="1"/>
    </xf>
    <xf numFmtId="0" fontId="16" fillId="0" borderId="3" xfId="0" applyNumberFormat="1" applyFont="1" applyBorder="1" applyAlignment="1" applyProtection="1">
      <alignment horizontal="center" vertical="center" wrapText="1" shrinkToFit="1" readingOrder="1"/>
    </xf>
    <xf numFmtId="0" fontId="16" fillId="0" borderId="1" xfId="0" applyNumberFormat="1" applyFont="1" applyBorder="1" applyAlignment="1" applyProtection="1">
      <alignment horizontal="center" vertical="center" wrapText="1" shrinkToFit="1" readingOrder="1"/>
    </xf>
    <xf numFmtId="49" fontId="16" fillId="0" borderId="3" xfId="0" applyNumberFormat="1" applyFont="1" applyBorder="1" applyAlignment="1" applyProtection="1">
      <alignment horizontal="left" vertical="center" wrapText="1" shrinkToFit="1" readingOrder="1"/>
    </xf>
    <xf numFmtId="49" fontId="16" fillId="0" borderId="1" xfId="0" applyNumberFormat="1" applyFont="1" applyBorder="1" applyAlignment="1" applyProtection="1">
      <alignment horizontal="left" vertical="center" wrapText="1" shrinkToFit="1" readingOrder="1"/>
    </xf>
    <xf numFmtId="4" fontId="16" fillId="0" borderId="1" xfId="0" applyNumberFormat="1" applyFont="1" applyBorder="1" applyAlignment="1" applyProtection="1">
      <alignment horizontal="right" vertical="center" wrapText="1" shrinkToFit="1" readingOrder="1"/>
    </xf>
    <xf numFmtId="49" fontId="19" fillId="0" borderId="3" xfId="0" applyNumberFormat="1" applyFont="1" applyBorder="1" applyAlignment="1" applyProtection="1">
      <alignment horizontal="left" vertical="center" wrapText="1" shrinkToFit="1" readingOrder="1"/>
    </xf>
    <xf numFmtId="49" fontId="19" fillId="0" borderId="1" xfId="0" applyNumberFormat="1" applyFont="1" applyBorder="1" applyAlignment="1" applyProtection="1">
      <alignment horizontal="left" vertical="center" wrapText="1" shrinkToFit="1" readingOrder="1"/>
    </xf>
    <xf numFmtId="4" fontId="19" fillId="0" borderId="1" xfId="0" applyNumberFormat="1" applyFont="1" applyBorder="1" applyAlignment="1" applyProtection="1">
      <alignment horizontal="right" vertical="center" wrapText="1" shrinkToFit="1" readingOrder="1"/>
    </xf>
    <xf numFmtId="49" fontId="18" fillId="0" borderId="3" xfId="0" applyNumberFormat="1" applyFont="1" applyBorder="1" applyAlignment="1" applyProtection="1">
      <alignment horizontal="left" vertical="center" wrapText="1" shrinkToFit="1" readingOrder="1"/>
    </xf>
    <xf numFmtId="49" fontId="18" fillId="0" borderId="1" xfId="0" applyNumberFormat="1" applyFont="1" applyBorder="1" applyAlignment="1" applyProtection="1">
      <alignment horizontal="left" vertical="center" wrapText="1" shrinkToFit="1" readingOrder="1"/>
    </xf>
    <xf numFmtId="4" fontId="18" fillId="0" borderId="1" xfId="0" applyNumberFormat="1" applyFont="1" applyBorder="1" applyAlignment="1" applyProtection="1">
      <alignment horizontal="right" vertical="center" wrapText="1" shrinkToFit="1" readingOrder="1"/>
    </xf>
    <xf numFmtId="0" fontId="0" fillId="0" borderId="0" xfId="0"/>
    <xf numFmtId="0" fontId="16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16" fillId="2" borderId="4" xfId="0" applyNumberFormat="1" applyFont="1" applyFill="1" applyBorder="1" applyAlignment="1" applyProtection="1">
      <alignment horizontal="center" vertical="center" wrapText="1" shrinkToFit="1" readingOrder="1"/>
    </xf>
    <xf numFmtId="49" fontId="16" fillId="2" borderId="4" xfId="0" applyNumberFormat="1" applyFont="1" applyFill="1" applyBorder="1" applyAlignment="1" applyProtection="1">
      <alignment horizontal="center" vertical="center" wrapText="1" shrinkToFit="1" readingOrder="1"/>
    </xf>
    <xf numFmtId="0" fontId="24" fillId="0" borderId="3" xfId="0" applyNumberFormat="1" applyFont="1" applyBorder="1" applyAlignment="1" applyProtection="1">
      <alignment horizontal="center" vertical="center" wrapText="1" shrinkToFit="1" readingOrder="1"/>
    </xf>
    <xf numFmtId="0" fontId="24" fillId="0" borderId="1" xfId="0" applyNumberFormat="1" applyFont="1" applyBorder="1" applyAlignment="1" applyProtection="1">
      <alignment horizontal="center" vertical="center" wrapText="1" shrinkToFit="1" readingOrder="1"/>
    </xf>
    <xf numFmtId="49" fontId="16" fillId="0" borderId="3" xfId="0" applyNumberFormat="1" applyFont="1" applyBorder="1" applyAlignment="1" applyProtection="1">
      <alignment horizontal="left" vertical="center" wrapText="1" shrinkToFit="1" readingOrder="1"/>
    </xf>
    <xf numFmtId="0" fontId="17" fillId="0" borderId="1" xfId="0" applyNumberFormat="1" applyFont="1" applyBorder="1" applyAlignment="1" applyProtection="1">
      <alignment horizontal="left" vertical="top" wrapText="1" shrinkToFit="1" readingOrder="1"/>
    </xf>
    <xf numFmtId="49" fontId="16" fillId="0" borderId="1" xfId="0" applyNumberFormat="1" applyFont="1" applyBorder="1" applyAlignment="1" applyProtection="1">
      <alignment horizontal="left" vertical="center" wrapText="1" shrinkToFit="1" readingOrder="1"/>
    </xf>
    <xf numFmtId="4" fontId="16" fillId="0" borderId="1" xfId="0" applyNumberFormat="1" applyFont="1" applyBorder="1" applyAlignment="1" applyProtection="1">
      <alignment horizontal="right" vertical="center" wrapText="1" shrinkToFit="1" readingOrder="1"/>
    </xf>
    <xf numFmtId="49" fontId="18" fillId="0" borderId="3" xfId="0" applyNumberFormat="1" applyFont="1" applyBorder="1" applyAlignment="1" applyProtection="1">
      <alignment horizontal="left" vertical="center" wrapText="1" shrinkToFit="1" readingOrder="1"/>
    </xf>
    <xf numFmtId="49" fontId="18" fillId="0" borderId="1" xfId="0" applyNumberFormat="1" applyFont="1" applyBorder="1" applyAlignment="1" applyProtection="1">
      <alignment horizontal="left" vertical="center" wrapText="1" shrinkToFit="1" readingOrder="1"/>
    </xf>
    <xf numFmtId="4" fontId="18" fillId="0" borderId="1" xfId="0" applyNumberFormat="1" applyFont="1" applyBorder="1" applyAlignment="1" applyProtection="1">
      <alignment horizontal="right" vertical="center" wrapText="1" shrinkToFit="1" readingOrder="1"/>
    </xf>
    <xf numFmtId="0" fontId="17" fillId="0" borderId="3" xfId="0" applyNumberFormat="1" applyFont="1" applyBorder="1" applyAlignment="1" applyProtection="1">
      <alignment horizontal="left" vertical="top" wrapText="1" shrinkToFit="1" readingOrder="1"/>
    </xf>
    <xf numFmtId="49" fontId="19" fillId="0" borderId="1" xfId="0" applyNumberFormat="1" applyFont="1" applyBorder="1" applyAlignment="1" applyProtection="1">
      <alignment horizontal="left" vertical="center" wrapText="1" shrinkToFit="1" readingOrder="1"/>
    </xf>
    <xf numFmtId="4" fontId="19" fillId="0" borderId="1" xfId="0" applyNumberFormat="1" applyFont="1" applyBorder="1" applyAlignment="1" applyProtection="1">
      <alignment horizontal="right" vertical="center" wrapText="1" shrinkToFit="1" readingOrder="1"/>
    </xf>
    <xf numFmtId="0" fontId="0" fillId="0" borderId="0" xfId="0"/>
    <xf numFmtId="0" fontId="16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16" fillId="2" borderId="4" xfId="0" applyNumberFormat="1" applyFont="1" applyFill="1" applyBorder="1" applyAlignment="1" applyProtection="1">
      <alignment horizontal="center" vertical="center" wrapText="1" shrinkToFit="1" readingOrder="1"/>
    </xf>
    <xf numFmtId="49" fontId="16" fillId="2" borderId="4" xfId="0" applyNumberFormat="1" applyFont="1" applyFill="1" applyBorder="1" applyAlignment="1" applyProtection="1">
      <alignment horizontal="center" vertical="center" wrapText="1" shrinkToFit="1" readingOrder="1"/>
    </xf>
    <xf numFmtId="0" fontId="16" fillId="0" borderId="3" xfId="0" applyNumberFormat="1" applyFont="1" applyBorder="1" applyAlignment="1" applyProtection="1">
      <alignment horizontal="center" vertical="center" wrapText="1" shrinkToFit="1" readingOrder="1"/>
    </xf>
    <xf numFmtId="0" fontId="16" fillId="0" borderId="1" xfId="0" applyNumberFormat="1" applyFont="1" applyBorder="1" applyAlignment="1" applyProtection="1">
      <alignment horizontal="center" vertical="center" wrapText="1" shrinkToFit="1" readingOrder="1"/>
    </xf>
    <xf numFmtId="0" fontId="16" fillId="0" borderId="3" xfId="0" applyNumberFormat="1" applyFont="1" applyBorder="1" applyAlignment="1" applyProtection="1">
      <alignment horizontal="left" vertical="center" wrapText="1" shrinkToFit="1" readingOrder="1"/>
    </xf>
    <xf numFmtId="0" fontId="16" fillId="0" borderId="1" xfId="0" applyNumberFormat="1" applyFont="1" applyBorder="1" applyAlignment="1" applyProtection="1">
      <alignment horizontal="left" vertical="center" wrapText="1" shrinkToFit="1" readingOrder="1"/>
    </xf>
    <xf numFmtId="4" fontId="16" fillId="0" borderId="1" xfId="0" applyNumberFormat="1" applyFont="1" applyBorder="1" applyAlignment="1" applyProtection="1">
      <alignment horizontal="right" vertical="center" wrapText="1" shrinkToFit="1" readingOrder="1"/>
    </xf>
    <xf numFmtId="49" fontId="16" fillId="0" borderId="3" xfId="0" applyNumberFormat="1" applyFont="1" applyBorder="1" applyAlignment="1" applyProtection="1">
      <alignment horizontal="left" vertical="center" wrapText="1" shrinkToFit="1" readingOrder="1"/>
    </xf>
    <xf numFmtId="49" fontId="16" fillId="0" borderId="1" xfId="0" applyNumberFormat="1" applyFont="1" applyBorder="1" applyAlignment="1" applyProtection="1">
      <alignment horizontal="left" vertical="center" wrapText="1" shrinkToFit="1" readingOrder="1"/>
    </xf>
    <xf numFmtId="49" fontId="19" fillId="0" borderId="3" xfId="0" applyNumberFormat="1" applyFont="1" applyBorder="1" applyAlignment="1" applyProtection="1">
      <alignment horizontal="left" vertical="center" wrapText="1" shrinkToFit="1" readingOrder="1"/>
    </xf>
    <xf numFmtId="49" fontId="19" fillId="0" borderId="1" xfId="0" applyNumberFormat="1" applyFont="1" applyBorder="1" applyAlignment="1" applyProtection="1">
      <alignment horizontal="left" vertical="center" wrapText="1" shrinkToFit="1" readingOrder="1"/>
    </xf>
    <xf numFmtId="4" fontId="19" fillId="0" borderId="1" xfId="0" applyNumberFormat="1" applyFont="1" applyBorder="1" applyAlignment="1" applyProtection="1">
      <alignment horizontal="right" vertical="center" wrapText="1" shrinkToFit="1" readingOrder="1"/>
    </xf>
    <xf numFmtId="0" fontId="16" fillId="0" borderId="0" xfId="0" applyFont="1" applyAlignment="1">
      <alignment horizontal="left" vertical="top" wrapText="1" shrinkToFit="1" readingOrder="1"/>
    </xf>
    <xf numFmtId="49" fontId="21" fillId="0" borderId="0" xfId="0" applyNumberFormat="1" applyFont="1" applyAlignment="1">
      <alignment horizontal="center" vertical="top" wrapText="1" shrinkToFit="1" readingOrder="1"/>
    </xf>
    <xf numFmtId="0" fontId="21" fillId="0" borderId="0" xfId="0" applyFont="1" applyAlignment="1">
      <alignment horizontal="center" vertical="top" wrapText="1" shrinkToFit="1" readingOrder="1"/>
    </xf>
    <xf numFmtId="0" fontId="23" fillId="0" borderId="0" xfId="0" applyNumberFormat="1" applyFont="1" applyAlignment="1" applyProtection="1">
      <alignment horizontal="center" vertical="center" wrapText="1" shrinkToFit="1" readingOrder="1"/>
    </xf>
    <xf numFmtId="49" fontId="22" fillId="0" borderId="0" xfId="0" applyNumberFormat="1" applyFont="1" applyAlignment="1" applyProtection="1">
      <alignment horizontal="center" vertical="center" wrapText="1" shrinkToFit="1" readingOrder="1"/>
    </xf>
    <xf numFmtId="0" fontId="22" fillId="0" borderId="0" xfId="0" applyNumberFormat="1" applyFont="1" applyAlignment="1" applyProtection="1">
      <alignment horizontal="center" vertical="top" wrapText="1" shrinkToFit="1" readingOrder="1"/>
    </xf>
    <xf numFmtId="0" fontId="2" fillId="0" borderId="0" xfId="0" applyFont="1" applyAlignment="1">
      <alignment horizontal="center" vertical="center" wrapText="1" shrinkToFit="1" readingOrder="1"/>
    </xf>
    <xf numFmtId="0" fontId="20" fillId="0" borderId="0" xfId="0" applyFont="1" applyAlignment="1">
      <alignment horizontal="center" vertical="center" wrapText="1" shrinkToFit="1" readingOrder="1"/>
    </xf>
    <xf numFmtId="49" fontId="20" fillId="0" borderId="0" xfId="0" applyNumberFormat="1" applyFont="1" applyAlignment="1">
      <alignment horizontal="center" vertical="center" wrapText="1" shrinkToFit="1" readingOrder="1"/>
    </xf>
    <xf numFmtId="0" fontId="23" fillId="0" borderId="0" xfId="0" applyNumberFormat="1" applyFont="1" applyAlignment="1" applyProtection="1">
      <alignment horizontal="center" vertical="top" wrapText="1" shrinkToFit="1" readingOrder="1"/>
    </xf>
    <xf numFmtId="49" fontId="21" fillId="0" borderId="0" xfId="0" applyNumberFormat="1" applyFont="1" applyAlignment="1">
      <alignment vertical="top" wrapText="1" shrinkToFit="1" readingOrder="1"/>
    </xf>
  </cellXfs>
  <cellStyles count="5">
    <cellStyle name="Normalno" xfId="0" builtinId="0"/>
    <cellStyle name="Normalno 3" xfId="2"/>
    <cellStyle name="Zarez" xfId="4" builtinId="3"/>
    <cellStyle name="Zarez 2" xfId="3"/>
    <cellStyle name="Zarez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nja\OneDrive%20-%20CARNET\x%202025\2025%20-%20&#381;UPANIJA\2025%20-%20FINANC.%20PLAN%20I%20REBALANSI%202025-2027\I.%20REBALANS%202025\25x-vl.prihodi-2025-2REB-%20s&#353;%20+%205.razina%20op&#263;i%20u%202025.g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astiti"/>
      <sheetName val="UKUPNO"/>
      <sheetName val="razvoj"/>
      <sheetName val="opremanje"/>
      <sheetName val="opći"/>
      <sheetName val="stvarni"/>
      <sheetName val="32"/>
      <sheetName val="49"/>
      <sheetName val="54"/>
      <sheetName val="62"/>
      <sheetName val="raz-izvrš"/>
      <sheetName val="opr.-izvš"/>
      <sheetName val="opći-izvrš"/>
      <sheetName val="stv-izvrš"/>
      <sheetName val="3210-izvrš"/>
      <sheetName val="4910-izvrš"/>
      <sheetName val="5410-izvrš"/>
      <sheetName val="6210-izvrš"/>
      <sheetName val="pror-izvrš+obraz"/>
      <sheetName val="kat. stvarni"/>
      <sheetName val="limiti ukupno obž"/>
    </sheetNames>
    <sheetDataSet>
      <sheetData sheetId="0"/>
      <sheetData sheetId="1">
        <row r="5">
          <cell r="D5">
            <v>2121954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6"/>
  <sheetViews>
    <sheetView topLeftCell="A16" workbookViewId="0">
      <selection activeCell="D41" sqref="D41"/>
    </sheetView>
  </sheetViews>
  <sheetFormatPr defaultRowHeight="15" x14ac:dyDescent="0.25"/>
  <cols>
    <col min="1" max="1" width="45" customWidth="1"/>
    <col min="2" max="3" width="15.42578125" customWidth="1"/>
    <col min="4" max="4" width="14" customWidth="1"/>
    <col min="5" max="5" width="8.85546875" hidden="1" customWidth="1"/>
    <col min="255" max="255" width="40.42578125" customWidth="1"/>
    <col min="256" max="258" width="17.85546875" customWidth="1"/>
    <col min="259" max="259" width="0.42578125" customWidth="1"/>
    <col min="511" max="511" width="40.42578125" customWidth="1"/>
    <col min="512" max="514" width="17.85546875" customWidth="1"/>
    <col min="515" max="515" width="0.42578125" customWidth="1"/>
    <col min="767" max="767" width="40.42578125" customWidth="1"/>
    <col min="768" max="770" width="17.85546875" customWidth="1"/>
    <col min="771" max="771" width="0.42578125" customWidth="1"/>
    <col min="1023" max="1023" width="40.42578125" customWidth="1"/>
    <col min="1024" max="1026" width="17.85546875" customWidth="1"/>
    <col min="1027" max="1027" width="0.42578125" customWidth="1"/>
    <col min="1279" max="1279" width="40.42578125" customWidth="1"/>
    <col min="1280" max="1282" width="17.85546875" customWidth="1"/>
    <col min="1283" max="1283" width="0.42578125" customWidth="1"/>
    <col min="1535" max="1535" width="40.42578125" customWidth="1"/>
    <col min="1536" max="1538" width="17.85546875" customWidth="1"/>
    <col min="1539" max="1539" width="0.42578125" customWidth="1"/>
    <col min="1791" max="1791" width="40.42578125" customWidth="1"/>
    <col min="1792" max="1794" width="17.85546875" customWidth="1"/>
    <col min="1795" max="1795" width="0.42578125" customWidth="1"/>
    <col min="2047" max="2047" width="40.42578125" customWidth="1"/>
    <col min="2048" max="2050" width="17.85546875" customWidth="1"/>
    <col min="2051" max="2051" width="0.42578125" customWidth="1"/>
    <col min="2303" max="2303" width="40.42578125" customWidth="1"/>
    <col min="2304" max="2306" width="17.85546875" customWidth="1"/>
    <col min="2307" max="2307" width="0.42578125" customWidth="1"/>
    <col min="2559" max="2559" width="40.42578125" customWidth="1"/>
    <col min="2560" max="2562" width="17.85546875" customWidth="1"/>
    <col min="2563" max="2563" width="0.42578125" customWidth="1"/>
    <col min="2815" max="2815" width="40.42578125" customWidth="1"/>
    <col min="2816" max="2818" width="17.85546875" customWidth="1"/>
    <col min="2819" max="2819" width="0.42578125" customWidth="1"/>
    <col min="3071" max="3071" width="40.42578125" customWidth="1"/>
    <col min="3072" max="3074" width="17.85546875" customWidth="1"/>
    <col min="3075" max="3075" width="0.42578125" customWidth="1"/>
    <col min="3327" max="3327" width="40.42578125" customWidth="1"/>
    <col min="3328" max="3330" width="17.85546875" customWidth="1"/>
    <col min="3331" max="3331" width="0.42578125" customWidth="1"/>
    <col min="3583" max="3583" width="40.42578125" customWidth="1"/>
    <col min="3584" max="3586" width="17.85546875" customWidth="1"/>
    <col min="3587" max="3587" width="0.42578125" customWidth="1"/>
    <col min="3839" max="3839" width="40.42578125" customWidth="1"/>
    <col min="3840" max="3842" width="17.85546875" customWidth="1"/>
    <col min="3843" max="3843" width="0.42578125" customWidth="1"/>
    <col min="4095" max="4095" width="40.42578125" customWidth="1"/>
    <col min="4096" max="4098" width="17.85546875" customWidth="1"/>
    <col min="4099" max="4099" width="0.42578125" customWidth="1"/>
    <col min="4351" max="4351" width="40.42578125" customWidth="1"/>
    <col min="4352" max="4354" width="17.85546875" customWidth="1"/>
    <col min="4355" max="4355" width="0.42578125" customWidth="1"/>
    <col min="4607" max="4607" width="40.42578125" customWidth="1"/>
    <col min="4608" max="4610" width="17.85546875" customWidth="1"/>
    <col min="4611" max="4611" width="0.42578125" customWidth="1"/>
    <col min="4863" max="4863" width="40.42578125" customWidth="1"/>
    <col min="4864" max="4866" width="17.85546875" customWidth="1"/>
    <col min="4867" max="4867" width="0.42578125" customWidth="1"/>
    <col min="5119" max="5119" width="40.42578125" customWidth="1"/>
    <col min="5120" max="5122" width="17.85546875" customWidth="1"/>
    <col min="5123" max="5123" width="0.42578125" customWidth="1"/>
    <col min="5375" max="5375" width="40.42578125" customWidth="1"/>
    <col min="5376" max="5378" width="17.85546875" customWidth="1"/>
    <col min="5379" max="5379" width="0.42578125" customWidth="1"/>
    <col min="5631" max="5631" width="40.42578125" customWidth="1"/>
    <col min="5632" max="5634" width="17.85546875" customWidth="1"/>
    <col min="5635" max="5635" width="0.42578125" customWidth="1"/>
    <col min="5887" max="5887" width="40.42578125" customWidth="1"/>
    <col min="5888" max="5890" width="17.85546875" customWidth="1"/>
    <col min="5891" max="5891" width="0.42578125" customWidth="1"/>
    <col min="6143" max="6143" width="40.42578125" customWidth="1"/>
    <col min="6144" max="6146" width="17.85546875" customWidth="1"/>
    <col min="6147" max="6147" width="0.42578125" customWidth="1"/>
    <col min="6399" max="6399" width="40.42578125" customWidth="1"/>
    <col min="6400" max="6402" width="17.85546875" customWidth="1"/>
    <col min="6403" max="6403" width="0.42578125" customWidth="1"/>
    <col min="6655" max="6655" width="40.42578125" customWidth="1"/>
    <col min="6656" max="6658" width="17.85546875" customWidth="1"/>
    <col min="6659" max="6659" width="0.42578125" customWidth="1"/>
    <col min="6911" max="6911" width="40.42578125" customWidth="1"/>
    <col min="6912" max="6914" width="17.85546875" customWidth="1"/>
    <col min="6915" max="6915" width="0.42578125" customWidth="1"/>
    <col min="7167" max="7167" width="40.42578125" customWidth="1"/>
    <col min="7168" max="7170" width="17.85546875" customWidth="1"/>
    <col min="7171" max="7171" width="0.42578125" customWidth="1"/>
    <col min="7423" max="7423" width="40.42578125" customWidth="1"/>
    <col min="7424" max="7426" width="17.85546875" customWidth="1"/>
    <col min="7427" max="7427" width="0.42578125" customWidth="1"/>
    <col min="7679" max="7679" width="40.42578125" customWidth="1"/>
    <col min="7680" max="7682" width="17.85546875" customWidth="1"/>
    <col min="7683" max="7683" width="0.42578125" customWidth="1"/>
    <col min="7935" max="7935" width="40.42578125" customWidth="1"/>
    <col min="7936" max="7938" width="17.85546875" customWidth="1"/>
    <col min="7939" max="7939" width="0.42578125" customWidth="1"/>
    <col min="8191" max="8191" width="40.42578125" customWidth="1"/>
    <col min="8192" max="8194" width="17.85546875" customWidth="1"/>
    <col min="8195" max="8195" width="0.42578125" customWidth="1"/>
    <col min="8447" max="8447" width="40.42578125" customWidth="1"/>
    <col min="8448" max="8450" width="17.85546875" customWidth="1"/>
    <col min="8451" max="8451" width="0.42578125" customWidth="1"/>
    <col min="8703" max="8703" width="40.42578125" customWidth="1"/>
    <col min="8704" max="8706" width="17.85546875" customWidth="1"/>
    <col min="8707" max="8707" width="0.42578125" customWidth="1"/>
    <col min="8959" max="8959" width="40.42578125" customWidth="1"/>
    <col min="8960" max="8962" width="17.85546875" customWidth="1"/>
    <col min="8963" max="8963" width="0.42578125" customWidth="1"/>
    <col min="9215" max="9215" width="40.42578125" customWidth="1"/>
    <col min="9216" max="9218" width="17.85546875" customWidth="1"/>
    <col min="9219" max="9219" width="0.42578125" customWidth="1"/>
    <col min="9471" max="9471" width="40.42578125" customWidth="1"/>
    <col min="9472" max="9474" width="17.85546875" customWidth="1"/>
    <col min="9475" max="9475" width="0.42578125" customWidth="1"/>
    <col min="9727" max="9727" width="40.42578125" customWidth="1"/>
    <col min="9728" max="9730" width="17.85546875" customWidth="1"/>
    <col min="9731" max="9731" width="0.42578125" customWidth="1"/>
    <col min="9983" max="9983" width="40.42578125" customWidth="1"/>
    <col min="9984" max="9986" width="17.85546875" customWidth="1"/>
    <col min="9987" max="9987" width="0.42578125" customWidth="1"/>
    <col min="10239" max="10239" width="40.42578125" customWidth="1"/>
    <col min="10240" max="10242" width="17.85546875" customWidth="1"/>
    <col min="10243" max="10243" width="0.42578125" customWidth="1"/>
    <col min="10495" max="10495" width="40.42578125" customWidth="1"/>
    <col min="10496" max="10498" width="17.85546875" customWidth="1"/>
    <col min="10499" max="10499" width="0.42578125" customWidth="1"/>
    <col min="10751" max="10751" width="40.42578125" customWidth="1"/>
    <col min="10752" max="10754" width="17.85546875" customWidth="1"/>
    <col min="10755" max="10755" width="0.42578125" customWidth="1"/>
    <col min="11007" max="11007" width="40.42578125" customWidth="1"/>
    <col min="11008" max="11010" width="17.85546875" customWidth="1"/>
    <col min="11011" max="11011" width="0.42578125" customWidth="1"/>
    <col min="11263" max="11263" width="40.42578125" customWidth="1"/>
    <col min="11264" max="11266" width="17.85546875" customWidth="1"/>
    <col min="11267" max="11267" width="0.42578125" customWidth="1"/>
    <col min="11519" max="11519" width="40.42578125" customWidth="1"/>
    <col min="11520" max="11522" width="17.85546875" customWidth="1"/>
    <col min="11523" max="11523" width="0.42578125" customWidth="1"/>
    <col min="11775" max="11775" width="40.42578125" customWidth="1"/>
    <col min="11776" max="11778" width="17.85546875" customWidth="1"/>
    <col min="11779" max="11779" width="0.42578125" customWidth="1"/>
    <col min="12031" max="12031" width="40.42578125" customWidth="1"/>
    <col min="12032" max="12034" width="17.85546875" customWidth="1"/>
    <col min="12035" max="12035" width="0.42578125" customWidth="1"/>
    <col min="12287" max="12287" width="40.42578125" customWidth="1"/>
    <col min="12288" max="12290" width="17.85546875" customWidth="1"/>
    <col min="12291" max="12291" width="0.42578125" customWidth="1"/>
    <col min="12543" max="12543" width="40.42578125" customWidth="1"/>
    <col min="12544" max="12546" width="17.85546875" customWidth="1"/>
    <col min="12547" max="12547" width="0.42578125" customWidth="1"/>
    <col min="12799" max="12799" width="40.42578125" customWidth="1"/>
    <col min="12800" max="12802" width="17.85546875" customWidth="1"/>
    <col min="12803" max="12803" width="0.42578125" customWidth="1"/>
    <col min="13055" max="13055" width="40.42578125" customWidth="1"/>
    <col min="13056" max="13058" width="17.85546875" customWidth="1"/>
    <col min="13059" max="13059" width="0.42578125" customWidth="1"/>
    <col min="13311" max="13311" width="40.42578125" customWidth="1"/>
    <col min="13312" max="13314" width="17.85546875" customWidth="1"/>
    <col min="13315" max="13315" width="0.42578125" customWidth="1"/>
    <col min="13567" max="13567" width="40.42578125" customWidth="1"/>
    <col min="13568" max="13570" width="17.85546875" customWidth="1"/>
    <col min="13571" max="13571" width="0.42578125" customWidth="1"/>
    <col min="13823" max="13823" width="40.42578125" customWidth="1"/>
    <col min="13824" max="13826" width="17.85546875" customWidth="1"/>
    <col min="13827" max="13827" width="0.42578125" customWidth="1"/>
    <col min="14079" max="14079" width="40.42578125" customWidth="1"/>
    <col min="14080" max="14082" width="17.85546875" customWidth="1"/>
    <col min="14083" max="14083" width="0.42578125" customWidth="1"/>
    <col min="14335" max="14335" width="40.42578125" customWidth="1"/>
    <col min="14336" max="14338" width="17.85546875" customWidth="1"/>
    <col min="14339" max="14339" width="0.42578125" customWidth="1"/>
    <col min="14591" max="14591" width="40.42578125" customWidth="1"/>
    <col min="14592" max="14594" width="17.85546875" customWidth="1"/>
    <col min="14595" max="14595" width="0.42578125" customWidth="1"/>
    <col min="14847" max="14847" width="40.42578125" customWidth="1"/>
    <col min="14848" max="14850" width="17.85546875" customWidth="1"/>
    <col min="14851" max="14851" width="0.42578125" customWidth="1"/>
    <col min="15103" max="15103" width="40.42578125" customWidth="1"/>
    <col min="15104" max="15106" width="17.85546875" customWidth="1"/>
    <col min="15107" max="15107" width="0.42578125" customWidth="1"/>
    <col min="15359" max="15359" width="40.42578125" customWidth="1"/>
    <col min="15360" max="15362" width="17.85546875" customWidth="1"/>
    <col min="15363" max="15363" width="0.42578125" customWidth="1"/>
    <col min="15615" max="15615" width="40.42578125" customWidth="1"/>
    <col min="15616" max="15618" width="17.85546875" customWidth="1"/>
    <col min="15619" max="15619" width="0.42578125" customWidth="1"/>
    <col min="15871" max="15871" width="40.42578125" customWidth="1"/>
    <col min="15872" max="15874" width="17.85546875" customWidth="1"/>
    <col min="15875" max="15875" width="0.42578125" customWidth="1"/>
    <col min="16127" max="16127" width="40.42578125" customWidth="1"/>
    <col min="16128" max="16130" width="17.85546875" customWidth="1"/>
    <col min="16131" max="16131" width="0.42578125" customWidth="1"/>
  </cols>
  <sheetData>
    <row r="1" spans="1:5" ht="27" customHeight="1" x14ac:dyDescent="0.25">
      <c r="A1" s="131" t="s">
        <v>161</v>
      </c>
      <c r="B1" s="131"/>
      <c r="C1" s="131"/>
      <c r="D1" s="131"/>
      <c r="E1" s="140"/>
    </row>
    <row r="2" spans="1:5" ht="12.75" customHeight="1" x14ac:dyDescent="0.25"/>
    <row r="3" spans="1:5" ht="12.75" customHeight="1" x14ac:dyDescent="0.25">
      <c r="A3" s="132" t="s">
        <v>0</v>
      </c>
      <c r="B3" s="132"/>
      <c r="C3" s="132"/>
      <c r="D3" s="132"/>
      <c r="E3" s="132"/>
    </row>
    <row r="4" spans="1:5" ht="12.75" customHeight="1" x14ac:dyDescent="0.25"/>
    <row r="5" spans="1:5" ht="12.75" customHeight="1" x14ac:dyDescent="0.25">
      <c r="A5" s="132" t="s">
        <v>1</v>
      </c>
      <c r="B5" s="132"/>
      <c r="C5" s="132"/>
      <c r="D5" s="132"/>
      <c r="E5" s="132"/>
    </row>
    <row r="6" spans="1:5" ht="6.75" customHeight="1" x14ac:dyDescent="0.25"/>
    <row r="7" spans="1:5" ht="20.25" customHeight="1" x14ac:dyDescent="0.25">
      <c r="A7" s="51" t="s">
        <v>156</v>
      </c>
      <c r="B7" s="52" t="s">
        <v>112</v>
      </c>
      <c r="C7" s="52" t="s">
        <v>118</v>
      </c>
      <c r="D7" s="52" t="s">
        <v>119</v>
      </c>
      <c r="E7" s="50"/>
    </row>
    <row r="8" spans="1:5" x14ac:dyDescent="0.25">
      <c r="A8" s="53">
        <v>1</v>
      </c>
      <c r="B8" s="54" t="s">
        <v>157</v>
      </c>
      <c r="C8" s="54" t="s">
        <v>24</v>
      </c>
      <c r="D8" s="54" t="s">
        <v>31</v>
      </c>
      <c r="E8" s="50"/>
    </row>
    <row r="9" spans="1:5" x14ac:dyDescent="0.25">
      <c r="A9" s="55" t="s">
        <v>2</v>
      </c>
      <c r="B9" s="56">
        <v>2050445</v>
      </c>
      <c r="C9" s="56">
        <v>61507</v>
      </c>
      <c r="D9" s="56">
        <v>2111952</v>
      </c>
      <c r="E9" s="50"/>
    </row>
    <row r="10" spans="1:5" ht="22.5" customHeight="1" x14ac:dyDescent="0.25">
      <c r="A10" s="57" t="s">
        <v>94</v>
      </c>
      <c r="B10" s="58">
        <v>2050445</v>
      </c>
      <c r="C10" s="58">
        <v>61507</v>
      </c>
      <c r="D10" s="58">
        <v>2111952</v>
      </c>
      <c r="E10" s="50"/>
    </row>
    <row r="11" spans="1:5" x14ac:dyDescent="0.25">
      <c r="A11" s="57" t="s">
        <v>95</v>
      </c>
      <c r="B11" s="58">
        <v>0</v>
      </c>
      <c r="C11" s="58">
        <v>0</v>
      </c>
      <c r="D11" s="58">
        <v>0</v>
      </c>
      <c r="E11" s="50"/>
    </row>
    <row r="12" spans="1:5" x14ac:dyDescent="0.25">
      <c r="A12" s="55" t="s">
        <v>3</v>
      </c>
      <c r="B12" s="56">
        <v>2054630</v>
      </c>
      <c r="C12" s="56">
        <v>67324</v>
      </c>
      <c r="D12" s="56">
        <v>2121954</v>
      </c>
      <c r="E12" s="50"/>
    </row>
    <row r="13" spans="1:5" ht="17.25" customHeight="1" x14ac:dyDescent="0.25">
      <c r="A13" s="57" t="s">
        <v>105</v>
      </c>
      <c r="B13" s="58">
        <v>2050210</v>
      </c>
      <c r="C13" s="58">
        <v>65370</v>
      </c>
      <c r="D13" s="58">
        <v>2115580</v>
      </c>
      <c r="E13" s="50"/>
    </row>
    <row r="14" spans="1:5" x14ac:dyDescent="0.25">
      <c r="A14" s="57" t="s">
        <v>96</v>
      </c>
      <c r="B14" s="58">
        <v>4420</v>
      </c>
      <c r="C14" s="58">
        <v>1954</v>
      </c>
      <c r="D14" s="58">
        <v>6374</v>
      </c>
      <c r="E14" s="50"/>
    </row>
    <row r="15" spans="1:5" ht="28.5" customHeight="1" x14ac:dyDescent="0.25">
      <c r="A15" s="55" t="s">
        <v>4</v>
      </c>
      <c r="B15" s="56">
        <v>-4185</v>
      </c>
      <c r="C15" s="56">
        <v>-5817</v>
      </c>
      <c r="D15" s="56">
        <v>-10002</v>
      </c>
      <c r="E15" s="50"/>
    </row>
    <row r="16" spans="1:5" ht="15.75" customHeight="1" x14ac:dyDescent="0.25">
      <c r="A16" s="50"/>
      <c r="B16" s="50"/>
      <c r="C16" s="50"/>
      <c r="D16" s="50"/>
      <c r="E16" s="50"/>
    </row>
    <row r="17" spans="1:5" ht="18" customHeight="1" x14ac:dyDescent="0.25">
      <c r="A17" s="60" t="s">
        <v>5</v>
      </c>
      <c r="B17" s="60"/>
      <c r="C17" s="60"/>
      <c r="D17" s="60"/>
      <c r="E17" s="60"/>
    </row>
    <row r="18" spans="1:5" ht="9" customHeight="1" x14ac:dyDescent="0.25">
      <c r="A18" s="50"/>
      <c r="B18" s="50"/>
      <c r="C18" s="50"/>
      <c r="D18" s="50"/>
      <c r="E18" s="50"/>
    </row>
    <row r="19" spans="1:5" ht="21.75" customHeight="1" x14ac:dyDescent="0.25">
      <c r="A19" s="51" t="s">
        <v>156</v>
      </c>
      <c r="B19" s="52" t="s">
        <v>112</v>
      </c>
      <c r="C19" s="52" t="s">
        <v>118</v>
      </c>
      <c r="D19" s="52" t="s">
        <v>119</v>
      </c>
      <c r="E19" s="50"/>
    </row>
    <row r="20" spans="1:5" ht="12.75" customHeight="1" x14ac:dyDescent="0.25">
      <c r="A20" s="53">
        <v>1</v>
      </c>
      <c r="B20" s="54" t="s">
        <v>157</v>
      </c>
      <c r="C20" s="54" t="s">
        <v>24</v>
      </c>
      <c r="D20" s="54" t="s">
        <v>31</v>
      </c>
      <c r="E20" s="50"/>
    </row>
    <row r="21" spans="1:5" x14ac:dyDescent="0.25">
      <c r="A21" s="57" t="s">
        <v>97</v>
      </c>
      <c r="B21" s="58">
        <v>0</v>
      </c>
      <c r="C21" s="58">
        <v>0</v>
      </c>
      <c r="D21" s="58">
        <v>0</v>
      </c>
      <c r="E21" s="50"/>
    </row>
    <row r="22" spans="1:5" ht="28.5" customHeight="1" x14ac:dyDescent="0.25">
      <c r="A22" s="57" t="s">
        <v>98</v>
      </c>
      <c r="B22" s="58">
        <v>0</v>
      </c>
      <c r="C22" s="58">
        <v>0</v>
      </c>
      <c r="D22" s="58">
        <v>0</v>
      </c>
      <c r="E22" s="50"/>
    </row>
    <row r="23" spans="1:5" ht="15.75" customHeight="1" x14ac:dyDescent="0.25">
      <c r="A23" s="55" t="s">
        <v>6</v>
      </c>
      <c r="B23" s="59">
        <v>0</v>
      </c>
      <c r="C23" s="59">
        <v>0</v>
      </c>
      <c r="D23" s="59">
        <v>0</v>
      </c>
      <c r="E23" s="50"/>
    </row>
    <row r="24" spans="1:5" ht="15.75" customHeight="1" x14ac:dyDescent="0.25">
      <c r="A24" s="55" t="s">
        <v>158</v>
      </c>
      <c r="B24" s="59">
        <v>-4185</v>
      </c>
      <c r="C24" s="59">
        <v>-5817</v>
      </c>
      <c r="D24" s="59">
        <v>-10002</v>
      </c>
      <c r="E24" s="50"/>
    </row>
    <row r="25" spans="1:5" ht="23.25" customHeight="1" x14ac:dyDescent="0.25"/>
    <row r="26" spans="1:5" x14ac:dyDescent="0.25">
      <c r="A26" s="132" t="s">
        <v>109</v>
      </c>
      <c r="B26" s="132"/>
      <c r="C26" s="132"/>
      <c r="D26" s="132"/>
      <c r="E26" s="132"/>
    </row>
    <row r="28" spans="1:5" ht="21" customHeight="1" x14ac:dyDescent="0.25">
      <c r="A28" s="28" t="s">
        <v>37</v>
      </c>
      <c r="B28" s="37" t="s">
        <v>112</v>
      </c>
      <c r="C28" s="37" t="s">
        <v>118</v>
      </c>
      <c r="D28" s="37" t="s">
        <v>119</v>
      </c>
    </row>
    <row r="29" spans="1:5" x14ac:dyDescent="0.25">
      <c r="A29" s="29">
        <v>1</v>
      </c>
      <c r="B29" s="30" t="s">
        <v>157</v>
      </c>
      <c r="C29" s="30" t="s">
        <v>24</v>
      </c>
      <c r="D29" s="30" t="s">
        <v>31</v>
      </c>
    </row>
    <row r="30" spans="1:5" ht="18.75" customHeight="1" x14ac:dyDescent="0.25">
      <c r="A30" s="31" t="s">
        <v>106</v>
      </c>
      <c r="B30" s="15">
        <v>12555</v>
      </c>
      <c r="C30" s="32">
        <v>0</v>
      </c>
      <c r="D30" s="32">
        <v>12380.78</v>
      </c>
    </row>
    <row r="31" spans="1:5" ht="21" customHeight="1" x14ac:dyDescent="0.25">
      <c r="A31" s="31" t="s">
        <v>100</v>
      </c>
      <c r="B31" s="14">
        <v>8370</v>
      </c>
      <c r="C31" s="32"/>
      <c r="D31" s="32">
        <f>+D30+D24</f>
        <v>2378.7800000000007</v>
      </c>
    </row>
    <row r="32" spans="1:5" ht="33.75" x14ac:dyDescent="0.25">
      <c r="A32" s="33" t="s">
        <v>101</v>
      </c>
      <c r="B32" s="34">
        <f>+B15+B23+B30-B31</f>
        <v>0</v>
      </c>
      <c r="C32" s="34">
        <f>+C15+C23+C30-C31</f>
        <v>-5817</v>
      </c>
      <c r="D32" s="34">
        <f>+D15+D23+D30-D31</f>
        <v>0</v>
      </c>
    </row>
    <row r="34" spans="1:10" x14ac:dyDescent="0.25">
      <c r="A34" s="132" t="s">
        <v>102</v>
      </c>
      <c r="B34" s="132"/>
      <c r="C34" s="132"/>
      <c r="D34" s="132"/>
    </row>
    <row r="36" spans="1:10" ht="22.5" x14ac:dyDescent="0.25">
      <c r="A36" s="28" t="s">
        <v>37</v>
      </c>
      <c r="B36" s="37" t="s">
        <v>112</v>
      </c>
      <c r="C36" s="37" t="s">
        <v>118</v>
      </c>
      <c r="D36" s="37" t="s">
        <v>119</v>
      </c>
    </row>
    <row r="37" spans="1:10" x14ac:dyDescent="0.25">
      <c r="A37" s="29">
        <v>1</v>
      </c>
      <c r="B37" s="30" t="s">
        <v>157</v>
      </c>
      <c r="C37" s="30" t="s">
        <v>24</v>
      </c>
      <c r="D37" s="30" t="s">
        <v>31</v>
      </c>
      <c r="J37" s="24"/>
    </row>
    <row r="38" spans="1:10" x14ac:dyDescent="0.25">
      <c r="A38" s="31" t="s">
        <v>99</v>
      </c>
      <c r="B38" s="16">
        <v>12555</v>
      </c>
      <c r="C38" s="32"/>
      <c r="D38" s="32">
        <f>+D30</f>
        <v>12380.78</v>
      </c>
      <c r="H38" s="24"/>
      <c r="I38" s="24"/>
      <c r="J38" s="24"/>
    </row>
    <row r="39" spans="1:10" ht="22.5" x14ac:dyDescent="0.25">
      <c r="A39" s="33" t="s">
        <v>103</v>
      </c>
      <c r="B39" s="17">
        <v>4185</v>
      </c>
      <c r="C39" s="34">
        <f t="shared" ref="C39" si="0">-C15</f>
        <v>5817</v>
      </c>
      <c r="D39" s="34">
        <f t="shared" ref="D39" si="1">-D15</f>
        <v>10002</v>
      </c>
      <c r="J39" s="24"/>
    </row>
    <row r="40" spans="1:10" x14ac:dyDescent="0.25">
      <c r="A40" s="33" t="s">
        <v>104</v>
      </c>
      <c r="B40" s="12">
        <v>0</v>
      </c>
      <c r="C40" s="34">
        <f>+C32</f>
        <v>-5817</v>
      </c>
      <c r="D40" s="34">
        <f t="shared" ref="D40" si="2">+D15+D39</f>
        <v>0</v>
      </c>
      <c r="I40" s="24"/>
    </row>
    <row r="41" spans="1:10" x14ac:dyDescent="0.25">
      <c r="A41" s="31" t="s">
        <v>100</v>
      </c>
      <c r="B41" s="13">
        <v>8370</v>
      </c>
      <c r="C41" s="32"/>
      <c r="D41" s="32">
        <f>+D38-D39</f>
        <v>2378.7800000000007</v>
      </c>
      <c r="E41" s="24"/>
    </row>
    <row r="42" spans="1:10" ht="43.5" customHeight="1" x14ac:dyDescent="0.25">
      <c r="A42" s="130" t="s">
        <v>159</v>
      </c>
      <c r="B42" s="130"/>
      <c r="C42" s="130"/>
      <c r="D42" s="130"/>
    </row>
    <row r="43" spans="1:10" x14ac:dyDescent="0.25">
      <c r="A43" s="35"/>
      <c r="B43" s="35"/>
      <c r="C43" s="35"/>
      <c r="D43" s="35"/>
    </row>
    <row r="44" spans="1:10" x14ac:dyDescent="0.25">
      <c r="A44" s="11" t="s">
        <v>165</v>
      </c>
      <c r="B44" s="36"/>
      <c r="C44" s="36"/>
      <c r="D44" s="36"/>
    </row>
    <row r="45" spans="1:10" x14ac:dyDescent="0.25">
      <c r="A45" s="11" t="s">
        <v>166</v>
      </c>
      <c r="B45" s="36"/>
      <c r="C45" s="36"/>
      <c r="D45" s="36"/>
    </row>
    <row r="46" spans="1:10" x14ac:dyDescent="0.25">
      <c r="A46" s="10" t="s">
        <v>167</v>
      </c>
      <c r="B46" s="36"/>
      <c r="C46" s="36"/>
      <c r="D46" s="36"/>
    </row>
  </sheetData>
  <mergeCells count="6">
    <mergeCell ref="A42:D42"/>
    <mergeCell ref="A3:E3"/>
    <mergeCell ref="A5:E5"/>
    <mergeCell ref="A26:E26"/>
    <mergeCell ref="A34:D34"/>
    <mergeCell ref="A1:D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5"/>
  <sheetViews>
    <sheetView workbookViewId="0">
      <selection activeCell="H17" sqref="H17"/>
    </sheetView>
  </sheetViews>
  <sheetFormatPr defaultRowHeight="15.75" customHeight="1" x14ac:dyDescent="0.25"/>
  <cols>
    <col min="1" max="1" width="8.42578125" customWidth="1"/>
    <col min="2" max="2" width="35.7109375" customWidth="1"/>
    <col min="3" max="3" width="16.42578125" customWidth="1"/>
    <col min="4" max="4" width="16.5703125" customWidth="1"/>
    <col min="5" max="5" width="17.28515625" customWidth="1"/>
  </cols>
  <sheetData>
    <row r="1" spans="1:5" ht="15.75" customHeight="1" x14ac:dyDescent="0.25">
      <c r="A1" s="133" t="s">
        <v>115</v>
      </c>
      <c r="B1" s="133"/>
      <c r="C1" s="133"/>
      <c r="D1" s="133"/>
      <c r="E1" s="133"/>
    </row>
    <row r="2" spans="1:5" ht="15.75" customHeight="1" x14ac:dyDescent="0.25">
      <c r="A2" s="73"/>
      <c r="B2" s="73"/>
      <c r="C2" s="73"/>
      <c r="D2" s="73"/>
      <c r="E2" s="73"/>
    </row>
    <row r="3" spans="1:5" ht="15.75" customHeight="1" x14ac:dyDescent="0.25">
      <c r="A3" s="134" t="s">
        <v>116</v>
      </c>
      <c r="B3" s="134"/>
      <c r="C3" s="134"/>
      <c r="D3" s="134"/>
      <c r="E3" s="134"/>
    </row>
    <row r="4" spans="1:5" ht="15.75" customHeight="1" x14ac:dyDescent="0.25">
      <c r="A4" s="73"/>
      <c r="B4" s="73"/>
      <c r="C4" s="73"/>
      <c r="D4" s="73"/>
      <c r="E4" s="73"/>
    </row>
    <row r="5" spans="1:5" ht="26.25" customHeight="1" x14ac:dyDescent="0.25">
      <c r="A5" s="74" t="s">
        <v>117</v>
      </c>
      <c r="B5" s="75" t="s">
        <v>9</v>
      </c>
      <c r="C5" s="75" t="s">
        <v>112</v>
      </c>
      <c r="D5" s="75" t="s">
        <v>118</v>
      </c>
      <c r="E5" s="75" t="s">
        <v>119</v>
      </c>
    </row>
    <row r="6" spans="1:5" ht="15.75" customHeight="1" x14ac:dyDescent="0.25">
      <c r="A6" s="76">
        <v>1</v>
      </c>
      <c r="B6" s="77">
        <v>2</v>
      </c>
      <c r="C6" s="77">
        <v>3</v>
      </c>
      <c r="D6" s="77">
        <v>4</v>
      </c>
      <c r="E6" s="77">
        <v>5</v>
      </c>
    </row>
    <row r="7" spans="1:5" ht="15.75" customHeight="1" x14ac:dyDescent="0.25">
      <c r="A7" s="78"/>
      <c r="B7" s="79" t="s">
        <v>71</v>
      </c>
      <c r="C7" s="80">
        <v>2050445</v>
      </c>
      <c r="D7" s="80">
        <v>61507</v>
      </c>
      <c r="E7" s="80">
        <v>2111952</v>
      </c>
    </row>
    <row r="8" spans="1:5" ht="15.75" customHeight="1" x14ac:dyDescent="0.25">
      <c r="A8" s="81" t="s">
        <v>10</v>
      </c>
      <c r="B8" s="79" t="s">
        <v>11</v>
      </c>
      <c r="C8" s="80">
        <v>2050445</v>
      </c>
      <c r="D8" s="80">
        <v>61507</v>
      </c>
      <c r="E8" s="80">
        <v>2111952</v>
      </c>
    </row>
    <row r="9" spans="1:5" ht="23.25" customHeight="1" x14ac:dyDescent="0.25">
      <c r="A9" s="82" t="s">
        <v>12</v>
      </c>
      <c r="B9" s="83" t="s">
        <v>13</v>
      </c>
      <c r="C9" s="84">
        <v>1899155</v>
      </c>
      <c r="D9" s="84">
        <v>62066</v>
      </c>
      <c r="E9" s="84">
        <v>1961221</v>
      </c>
    </row>
    <row r="10" spans="1:5" ht="23.25" customHeight="1" x14ac:dyDescent="0.25">
      <c r="A10" s="82" t="s">
        <v>15</v>
      </c>
      <c r="B10" s="83" t="s">
        <v>16</v>
      </c>
      <c r="C10" s="84">
        <v>308</v>
      </c>
      <c r="D10" s="84">
        <v>-60</v>
      </c>
      <c r="E10" s="84">
        <v>248</v>
      </c>
    </row>
    <row r="11" spans="1:5" ht="32.25" customHeight="1" x14ac:dyDescent="0.25">
      <c r="A11" s="82" t="s">
        <v>17</v>
      </c>
      <c r="B11" s="83" t="s">
        <v>114</v>
      </c>
      <c r="C11" s="84">
        <v>9965</v>
      </c>
      <c r="D11" s="84">
        <v>0</v>
      </c>
      <c r="E11" s="84">
        <v>9965</v>
      </c>
    </row>
    <row r="12" spans="1:5" ht="23.25" customHeight="1" x14ac:dyDescent="0.25">
      <c r="A12" s="82" t="s">
        <v>20</v>
      </c>
      <c r="B12" s="83" t="s">
        <v>21</v>
      </c>
      <c r="C12" s="84">
        <v>141017</v>
      </c>
      <c r="D12" s="84">
        <v>-499</v>
      </c>
      <c r="E12" s="84">
        <v>140518</v>
      </c>
    </row>
    <row r="13" spans="1:5" ht="23.25" customHeight="1" x14ac:dyDescent="0.25">
      <c r="A13" s="134"/>
      <c r="B13" s="134"/>
      <c r="C13" s="134"/>
      <c r="D13" s="134"/>
      <c r="E13" s="134"/>
    </row>
    <row r="14" spans="1:5" ht="15.75" customHeight="1" x14ac:dyDescent="0.25">
      <c r="A14" s="73"/>
      <c r="B14" s="73"/>
      <c r="C14" s="73"/>
      <c r="D14" s="73"/>
      <c r="E14" s="73"/>
    </row>
    <row r="15" spans="1:5" ht="29.25" customHeight="1" x14ac:dyDescent="0.25">
      <c r="A15" s="74" t="s">
        <v>117</v>
      </c>
      <c r="B15" s="75" t="s">
        <v>23</v>
      </c>
      <c r="C15" s="75" t="s">
        <v>112</v>
      </c>
      <c r="D15" s="75" t="s">
        <v>118</v>
      </c>
      <c r="E15" s="75" t="s">
        <v>119</v>
      </c>
    </row>
    <row r="16" spans="1:5" ht="15.75" customHeight="1" x14ac:dyDescent="0.25">
      <c r="A16" s="76">
        <v>1</v>
      </c>
      <c r="B16" s="77">
        <v>2</v>
      </c>
      <c r="C16" s="77">
        <v>3</v>
      </c>
      <c r="D16" s="77">
        <v>4</v>
      </c>
      <c r="E16" s="77">
        <v>5</v>
      </c>
    </row>
    <row r="17" spans="1:5" ht="15.75" customHeight="1" x14ac:dyDescent="0.25">
      <c r="A17" s="78"/>
      <c r="B17" s="79" t="s">
        <v>38</v>
      </c>
      <c r="C17" s="80">
        <v>2054630</v>
      </c>
      <c r="D17" s="80">
        <v>67324</v>
      </c>
      <c r="E17" s="80">
        <v>2121954</v>
      </c>
    </row>
    <row r="18" spans="1:5" ht="15.75" customHeight="1" x14ac:dyDescent="0.25">
      <c r="A18" s="81" t="s">
        <v>24</v>
      </c>
      <c r="B18" s="79" t="s">
        <v>25</v>
      </c>
      <c r="C18" s="80">
        <v>2050210</v>
      </c>
      <c r="D18" s="80">
        <v>65370</v>
      </c>
      <c r="E18" s="80">
        <v>2115580</v>
      </c>
    </row>
    <row r="19" spans="1:5" ht="15.75" customHeight="1" x14ac:dyDescent="0.25">
      <c r="A19" s="82" t="s">
        <v>26</v>
      </c>
      <c r="B19" s="83" t="s">
        <v>27</v>
      </c>
      <c r="C19" s="84">
        <v>1874072</v>
      </c>
      <c r="D19" s="84">
        <v>15</v>
      </c>
      <c r="E19" s="84">
        <v>1874087</v>
      </c>
    </row>
    <row r="20" spans="1:5" ht="15.75" customHeight="1" x14ac:dyDescent="0.25">
      <c r="A20" s="82" t="s">
        <v>18</v>
      </c>
      <c r="B20" s="83" t="s">
        <v>28</v>
      </c>
      <c r="C20" s="84">
        <v>176133</v>
      </c>
      <c r="D20" s="84">
        <v>63995</v>
      </c>
      <c r="E20" s="84">
        <v>240128</v>
      </c>
    </row>
    <row r="21" spans="1:5" ht="15.75" customHeight="1" x14ac:dyDescent="0.25">
      <c r="A21" s="82" t="s">
        <v>29</v>
      </c>
      <c r="B21" s="83" t="s">
        <v>30</v>
      </c>
      <c r="C21" s="84">
        <v>5</v>
      </c>
      <c r="D21" s="84">
        <v>0</v>
      </c>
      <c r="E21" s="84">
        <v>5</v>
      </c>
    </row>
    <row r="22" spans="1:5" ht="26.25" customHeight="1" x14ac:dyDescent="0.25">
      <c r="A22" s="82" t="s">
        <v>108</v>
      </c>
      <c r="B22" s="83" t="s">
        <v>113</v>
      </c>
      <c r="C22" s="84">
        <v>0</v>
      </c>
      <c r="D22" s="84">
        <v>1360</v>
      </c>
      <c r="E22" s="84">
        <v>1360</v>
      </c>
    </row>
    <row r="23" spans="1:5" ht="15.75" customHeight="1" x14ac:dyDescent="0.25">
      <c r="A23" s="81" t="s">
        <v>31</v>
      </c>
      <c r="B23" s="79" t="s">
        <v>32</v>
      </c>
      <c r="C23" s="80">
        <v>4420</v>
      </c>
      <c r="D23" s="80">
        <v>1954</v>
      </c>
      <c r="E23" s="80">
        <v>6374</v>
      </c>
    </row>
    <row r="24" spans="1:5" ht="15.75" customHeight="1" x14ac:dyDescent="0.25">
      <c r="A24" s="82" t="s">
        <v>33</v>
      </c>
      <c r="B24" s="83" t="s">
        <v>34</v>
      </c>
      <c r="C24" s="84">
        <v>50</v>
      </c>
      <c r="D24" s="84">
        <v>0</v>
      </c>
      <c r="E24" s="84">
        <v>50</v>
      </c>
    </row>
    <row r="25" spans="1:5" ht="15.75" customHeight="1" x14ac:dyDescent="0.25">
      <c r="A25" s="82" t="s">
        <v>35</v>
      </c>
      <c r="B25" s="83" t="s">
        <v>36</v>
      </c>
      <c r="C25" s="84">
        <v>4370</v>
      </c>
      <c r="D25" s="84">
        <v>1954</v>
      </c>
      <c r="E25" s="84">
        <v>6324</v>
      </c>
    </row>
  </sheetData>
  <mergeCells count="3">
    <mergeCell ref="A1:E1"/>
    <mergeCell ref="A3:E3"/>
    <mergeCell ref="A13:E13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2"/>
  <sheetViews>
    <sheetView workbookViewId="0">
      <selection sqref="A1:E32"/>
    </sheetView>
  </sheetViews>
  <sheetFormatPr defaultRowHeight="15" x14ac:dyDescent="0.25"/>
  <cols>
    <col min="1" max="1" width="7.28515625" customWidth="1"/>
    <col min="2" max="2" width="37.7109375" customWidth="1"/>
    <col min="3" max="3" width="17" customWidth="1"/>
    <col min="4" max="5" width="16.85546875" customWidth="1"/>
    <col min="257" max="257" width="7.28515625" customWidth="1"/>
    <col min="258" max="258" width="37.7109375" customWidth="1"/>
    <col min="259" max="259" width="17" customWidth="1"/>
    <col min="260" max="261" width="16.85546875" customWidth="1"/>
    <col min="513" max="513" width="7.28515625" customWidth="1"/>
    <col min="514" max="514" width="37.7109375" customWidth="1"/>
    <col min="515" max="515" width="17" customWidth="1"/>
    <col min="516" max="517" width="16.85546875" customWidth="1"/>
    <col min="769" max="769" width="7.28515625" customWidth="1"/>
    <col min="770" max="770" width="37.7109375" customWidth="1"/>
    <col min="771" max="771" width="17" customWidth="1"/>
    <col min="772" max="773" width="16.85546875" customWidth="1"/>
    <col min="1025" max="1025" width="7.28515625" customWidth="1"/>
    <col min="1026" max="1026" width="37.7109375" customWidth="1"/>
    <col min="1027" max="1027" width="17" customWidth="1"/>
    <col min="1028" max="1029" width="16.85546875" customWidth="1"/>
    <col min="1281" max="1281" width="7.28515625" customWidth="1"/>
    <col min="1282" max="1282" width="37.7109375" customWidth="1"/>
    <col min="1283" max="1283" width="17" customWidth="1"/>
    <col min="1284" max="1285" width="16.85546875" customWidth="1"/>
    <col min="1537" max="1537" width="7.28515625" customWidth="1"/>
    <col min="1538" max="1538" width="37.7109375" customWidth="1"/>
    <col min="1539" max="1539" width="17" customWidth="1"/>
    <col min="1540" max="1541" width="16.85546875" customWidth="1"/>
    <col min="1793" max="1793" width="7.28515625" customWidth="1"/>
    <col min="1794" max="1794" width="37.7109375" customWidth="1"/>
    <col min="1795" max="1795" width="17" customWidth="1"/>
    <col min="1796" max="1797" width="16.85546875" customWidth="1"/>
    <col min="2049" max="2049" width="7.28515625" customWidth="1"/>
    <col min="2050" max="2050" width="37.7109375" customWidth="1"/>
    <col min="2051" max="2051" width="17" customWidth="1"/>
    <col min="2052" max="2053" width="16.85546875" customWidth="1"/>
    <col min="2305" max="2305" width="7.28515625" customWidth="1"/>
    <col min="2306" max="2306" width="37.7109375" customWidth="1"/>
    <col min="2307" max="2307" width="17" customWidth="1"/>
    <col min="2308" max="2309" width="16.85546875" customWidth="1"/>
    <col min="2561" max="2561" width="7.28515625" customWidth="1"/>
    <col min="2562" max="2562" width="37.7109375" customWidth="1"/>
    <col min="2563" max="2563" width="17" customWidth="1"/>
    <col min="2564" max="2565" width="16.85546875" customWidth="1"/>
    <col min="2817" max="2817" width="7.28515625" customWidth="1"/>
    <col min="2818" max="2818" width="37.7109375" customWidth="1"/>
    <col min="2819" max="2819" width="17" customWidth="1"/>
    <col min="2820" max="2821" width="16.85546875" customWidth="1"/>
    <col min="3073" max="3073" width="7.28515625" customWidth="1"/>
    <col min="3074" max="3074" width="37.7109375" customWidth="1"/>
    <col min="3075" max="3075" width="17" customWidth="1"/>
    <col min="3076" max="3077" width="16.85546875" customWidth="1"/>
    <col min="3329" max="3329" width="7.28515625" customWidth="1"/>
    <col min="3330" max="3330" width="37.7109375" customWidth="1"/>
    <col min="3331" max="3331" width="17" customWidth="1"/>
    <col min="3332" max="3333" width="16.85546875" customWidth="1"/>
    <col min="3585" max="3585" width="7.28515625" customWidth="1"/>
    <col min="3586" max="3586" width="37.7109375" customWidth="1"/>
    <col min="3587" max="3587" width="17" customWidth="1"/>
    <col min="3588" max="3589" width="16.85546875" customWidth="1"/>
    <col min="3841" max="3841" width="7.28515625" customWidth="1"/>
    <col min="3842" max="3842" width="37.7109375" customWidth="1"/>
    <col min="3843" max="3843" width="17" customWidth="1"/>
    <col min="3844" max="3845" width="16.85546875" customWidth="1"/>
    <col min="4097" max="4097" width="7.28515625" customWidth="1"/>
    <col min="4098" max="4098" width="37.7109375" customWidth="1"/>
    <col min="4099" max="4099" width="17" customWidth="1"/>
    <col min="4100" max="4101" width="16.85546875" customWidth="1"/>
    <col min="4353" max="4353" width="7.28515625" customWidth="1"/>
    <col min="4354" max="4354" width="37.7109375" customWidth="1"/>
    <col min="4355" max="4355" width="17" customWidth="1"/>
    <col min="4356" max="4357" width="16.85546875" customWidth="1"/>
    <col min="4609" max="4609" width="7.28515625" customWidth="1"/>
    <col min="4610" max="4610" width="37.7109375" customWidth="1"/>
    <col min="4611" max="4611" width="17" customWidth="1"/>
    <col min="4612" max="4613" width="16.85546875" customWidth="1"/>
    <col min="4865" max="4865" width="7.28515625" customWidth="1"/>
    <col min="4866" max="4866" width="37.7109375" customWidth="1"/>
    <col min="4867" max="4867" width="17" customWidth="1"/>
    <col min="4868" max="4869" width="16.85546875" customWidth="1"/>
    <col min="5121" max="5121" width="7.28515625" customWidth="1"/>
    <col min="5122" max="5122" width="37.7109375" customWidth="1"/>
    <col min="5123" max="5123" width="17" customWidth="1"/>
    <col min="5124" max="5125" width="16.85546875" customWidth="1"/>
    <col min="5377" max="5377" width="7.28515625" customWidth="1"/>
    <col min="5378" max="5378" width="37.7109375" customWidth="1"/>
    <col min="5379" max="5379" width="17" customWidth="1"/>
    <col min="5380" max="5381" width="16.85546875" customWidth="1"/>
    <col min="5633" max="5633" width="7.28515625" customWidth="1"/>
    <col min="5634" max="5634" width="37.7109375" customWidth="1"/>
    <col min="5635" max="5635" width="17" customWidth="1"/>
    <col min="5636" max="5637" width="16.85546875" customWidth="1"/>
    <col min="5889" max="5889" width="7.28515625" customWidth="1"/>
    <col min="5890" max="5890" width="37.7109375" customWidth="1"/>
    <col min="5891" max="5891" width="17" customWidth="1"/>
    <col min="5892" max="5893" width="16.85546875" customWidth="1"/>
    <col min="6145" max="6145" width="7.28515625" customWidth="1"/>
    <col min="6146" max="6146" width="37.7109375" customWidth="1"/>
    <col min="6147" max="6147" width="17" customWidth="1"/>
    <col min="6148" max="6149" width="16.85546875" customWidth="1"/>
    <col min="6401" max="6401" width="7.28515625" customWidth="1"/>
    <col min="6402" max="6402" width="37.7109375" customWidth="1"/>
    <col min="6403" max="6403" width="17" customWidth="1"/>
    <col min="6404" max="6405" width="16.85546875" customWidth="1"/>
    <col min="6657" max="6657" width="7.28515625" customWidth="1"/>
    <col min="6658" max="6658" width="37.7109375" customWidth="1"/>
    <col min="6659" max="6659" width="17" customWidth="1"/>
    <col min="6660" max="6661" width="16.85546875" customWidth="1"/>
    <col min="6913" max="6913" width="7.28515625" customWidth="1"/>
    <col min="6914" max="6914" width="37.7109375" customWidth="1"/>
    <col min="6915" max="6915" width="17" customWidth="1"/>
    <col min="6916" max="6917" width="16.85546875" customWidth="1"/>
    <col min="7169" max="7169" width="7.28515625" customWidth="1"/>
    <col min="7170" max="7170" width="37.7109375" customWidth="1"/>
    <col min="7171" max="7171" width="17" customWidth="1"/>
    <col min="7172" max="7173" width="16.85546875" customWidth="1"/>
    <col min="7425" max="7425" width="7.28515625" customWidth="1"/>
    <col min="7426" max="7426" width="37.7109375" customWidth="1"/>
    <col min="7427" max="7427" width="17" customWidth="1"/>
    <col min="7428" max="7429" width="16.85546875" customWidth="1"/>
    <col min="7681" max="7681" width="7.28515625" customWidth="1"/>
    <col min="7682" max="7682" width="37.7109375" customWidth="1"/>
    <col min="7683" max="7683" width="17" customWidth="1"/>
    <col min="7684" max="7685" width="16.85546875" customWidth="1"/>
    <col min="7937" max="7937" width="7.28515625" customWidth="1"/>
    <col min="7938" max="7938" width="37.7109375" customWidth="1"/>
    <col min="7939" max="7939" width="17" customWidth="1"/>
    <col min="7940" max="7941" width="16.85546875" customWidth="1"/>
    <col min="8193" max="8193" width="7.28515625" customWidth="1"/>
    <col min="8194" max="8194" width="37.7109375" customWidth="1"/>
    <col min="8195" max="8195" width="17" customWidth="1"/>
    <col min="8196" max="8197" width="16.85546875" customWidth="1"/>
    <col min="8449" max="8449" width="7.28515625" customWidth="1"/>
    <col min="8450" max="8450" width="37.7109375" customWidth="1"/>
    <col min="8451" max="8451" width="17" customWidth="1"/>
    <col min="8452" max="8453" width="16.85546875" customWidth="1"/>
    <col min="8705" max="8705" width="7.28515625" customWidth="1"/>
    <col min="8706" max="8706" width="37.7109375" customWidth="1"/>
    <col min="8707" max="8707" width="17" customWidth="1"/>
    <col min="8708" max="8709" width="16.85546875" customWidth="1"/>
    <col min="8961" max="8961" width="7.28515625" customWidth="1"/>
    <col min="8962" max="8962" width="37.7109375" customWidth="1"/>
    <col min="8963" max="8963" width="17" customWidth="1"/>
    <col min="8964" max="8965" width="16.85546875" customWidth="1"/>
    <col min="9217" max="9217" width="7.28515625" customWidth="1"/>
    <col min="9218" max="9218" width="37.7109375" customWidth="1"/>
    <col min="9219" max="9219" width="17" customWidth="1"/>
    <col min="9220" max="9221" width="16.85546875" customWidth="1"/>
    <col min="9473" max="9473" width="7.28515625" customWidth="1"/>
    <col min="9474" max="9474" width="37.7109375" customWidth="1"/>
    <col min="9475" max="9475" width="17" customWidth="1"/>
    <col min="9476" max="9477" width="16.85546875" customWidth="1"/>
    <col min="9729" max="9729" width="7.28515625" customWidth="1"/>
    <col min="9730" max="9730" width="37.7109375" customWidth="1"/>
    <col min="9731" max="9731" width="17" customWidth="1"/>
    <col min="9732" max="9733" width="16.85546875" customWidth="1"/>
    <col min="9985" max="9985" width="7.28515625" customWidth="1"/>
    <col min="9986" max="9986" width="37.7109375" customWidth="1"/>
    <col min="9987" max="9987" width="17" customWidth="1"/>
    <col min="9988" max="9989" width="16.85546875" customWidth="1"/>
    <col min="10241" max="10241" width="7.28515625" customWidth="1"/>
    <col min="10242" max="10242" width="37.7109375" customWidth="1"/>
    <col min="10243" max="10243" width="17" customWidth="1"/>
    <col min="10244" max="10245" width="16.85546875" customWidth="1"/>
    <col min="10497" max="10497" width="7.28515625" customWidth="1"/>
    <col min="10498" max="10498" width="37.7109375" customWidth="1"/>
    <col min="10499" max="10499" width="17" customWidth="1"/>
    <col min="10500" max="10501" width="16.85546875" customWidth="1"/>
    <col min="10753" max="10753" width="7.28515625" customWidth="1"/>
    <col min="10754" max="10754" width="37.7109375" customWidth="1"/>
    <col min="10755" max="10755" width="17" customWidth="1"/>
    <col min="10756" max="10757" width="16.85546875" customWidth="1"/>
    <col min="11009" max="11009" width="7.28515625" customWidth="1"/>
    <col min="11010" max="11010" width="37.7109375" customWidth="1"/>
    <col min="11011" max="11011" width="17" customWidth="1"/>
    <col min="11012" max="11013" width="16.85546875" customWidth="1"/>
    <col min="11265" max="11265" width="7.28515625" customWidth="1"/>
    <col min="11266" max="11266" width="37.7109375" customWidth="1"/>
    <col min="11267" max="11267" width="17" customWidth="1"/>
    <col min="11268" max="11269" width="16.85546875" customWidth="1"/>
    <col min="11521" max="11521" width="7.28515625" customWidth="1"/>
    <col min="11522" max="11522" width="37.7109375" customWidth="1"/>
    <col min="11523" max="11523" width="17" customWidth="1"/>
    <col min="11524" max="11525" width="16.85546875" customWidth="1"/>
    <col min="11777" max="11777" width="7.28515625" customWidth="1"/>
    <col min="11778" max="11778" width="37.7109375" customWidth="1"/>
    <col min="11779" max="11779" width="17" customWidth="1"/>
    <col min="11780" max="11781" width="16.85546875" customWidth="1"/>
    <col min="12033" max="12033" width="7.28515625" customWidth="1"/>
    <col min="12034" max="12034" width="37.7109375" customWidth="1"/>
    <col min="12035" max="12035" width="17" customWidth="1"/>
    <col min="12036" max="12037" width="16.85546875" customWidth="1"/>
    <col min="12289" max="12289" width="7.28515625" customWidth="1"/>
    <col min="12290" max="12290" width="37.7109375" customWidth="1"/>
    <col min="12291" max="12291" width="17" customWidth="1"/>
    <col min="12292" max="12293" width="16.85546875" customWidth="1"/>
    <col min="12545" max="12545" width="7.28515625" customWidth="1"/>
    <col min="12546" max="12546" width="37.7109375" customWidth="1"/>
    <col min="12547" max="12547" width="17" customWidth="1"/>
    <col min="12548" max="12549" width="16.85546875" customWidth="1"/>
    <col min="12801" max="12801" width="7.28515625" customWidth="1"/>
    <col min="12802" max="12802" width="37.7109375" customWidth="1"/>
    <col min="12803" max="12803" width="17" customWidth="1"/>
    <col min="12804" max="12805" width="16.85546875" customWidth="1"/>
    <col min="13057" max="13057" width="7.28515625" customWidth="1"/>
    <col min="13058" max="13058" width="37.7109375" customWidth="1"/>
    <col min="13059" max="13059" width="17" customWidth="1"/>
    <col min="13060" max="13061" width="16.85546875" customWidth="1"/>
    <col min="13313" max="13313" width="7.28515625" customWidth="1"/>
    <col min="13314" max="13314" width="37.7109375" customWidth="1"/>
    <col min="13315" max="13315" width="17" customWidth="1"/>
    <col min="13316" max="13317" width="16.85546875" customWidth="1"/>
    <col min="13569" max="13569" width="7.28515625" customWidth="1"/>
    <col min="13570" max="13570" width="37.7109375" customWidth="1"/>
    <col min="13571" max="13571" width="17" customWidth="1"/>
    <col min="13572" max="13573" width="16.85546875" customWidth="1"/>
    <col min="13825" max="13825" width="7.28515625" customWidth="1"/>
    <col min="13826" max="13826" width="37.7109375" customWidth="1"/>
    <col min="13827" max="13827" width="17" customWidth="1"/>
    <col min="13828" max="13829" width="16.85546875" customWidth="1"/>
    <col min="14081" max="14081" width="7.28515625" customWidth="1"/>
    <col min="14082" max="14082" width="37.7109375" customWidth="1"/>
    <col min="14083" max="14083" width="17" customWidth="1"/>
    <col min="14084" max="14085" width="16.85546875" customWidth="1"/>
    <col min="14337" max="14337" width="7.28515625" customWidth="1"/>
    <col min="14338" max="14338" width="37.7109375" customWidth="1"/>
    <col min="14339" max="14339" width="17" customWidth="1"/>
    <col min="14340" max="14341" width="16.85546875" customWidth="1"/>
    <col min="14593" max="14593" width="7.28515625" customWidth="1"/>
    <col min="14594" max="14594" width="37.7109375" customWidth="1"/>
    <col min="14595" max="14595" width="17" customWidth="1"/>
    <col min="14596" max="14597" width="16.85546875" customWidth="1"/>
    <col min="14849" max="14849" width="7.28515625" customWidth="1"/>
    <col min="14850" max="14850" width="37.7109375" customWidth="1"/>
    <col min="14851" max="14851" width="17" customWidth="1"/>
    <col min="14852" max="14853" width="16.85546875" customWidth="1"/>
    <col min="15105" max="15105" width="7.28515625" customWidth="1"/>
    <col min="15106" max="15106" width="37.7109375" customWidth="1"/>
    <col min="15107" max="15107" width="17" customWidth="1"/>
    <col min="15108" max="15109" width="16.85546875" customWidth="1"/>
    <col min="15361" max="15361" width="7.28515625" customWidth="1"/>
    <col min="15362" max="15362" width="37.7109375" customWidth="1"/>
    <col min="15363" max="15363" width="17" customWidth="1"/>
    <col min="15364" max="15365" width="16.85546875" customWidth="1"/>
    <col min="15617" max="15617" width="7.28515625" customWidth="1"/>
    <col min="15618" max="15618" width="37.7109375" customWidth="1"/>
    <col min="15619" max="15619" width="17" customWidth="1"/>
    <col min="15620" max="15621" width="16.85546875" customWidth="1"/>
    <col min="15873" max="15873" width="7.28515625" customWidth="1"/>
    <col min="15874" max="15874" width="37.7109375" customWidth="1"/>
    <col min="15875" max="15875" width="17" customWidth="1"/>
    <col min="15876" max="15877" width="16.85546875" customWidth="1"/>
    <col min="16129" max="16129" width="7.28515625" customWidth="1"/>
    <col min="16130" max="16130" width="37.7109375" customWidth="1"/>
    <col min="16131" max="16131" width="17" customWidth="1"/>
    <col min="16132" max="16133" width="16.85546875" customWidth="1"/>
  </cols>
  <sheetData>
    <row r="1" spans="1:5" ht="12.75" customHeight="1" x14ac:dyDescent="0.25">
      <c r="A1" s="134" t="s">
        <v>120</v>
      </c>
      <c r="B1" s="134"/>
      <c r="C1" s="134"/>
      <c r="D1" s="134"/>
      <c r="E1" s="134"/>
    </row>
    <row r="2" spans="1:5" ht="11.25" customHeight="1" x14ac:dyDescent="0.25">
      <c r="A2" s="61"/>
      <c r="B2" s="61"/>
      <c r="C2" s="61"/>
      <c r="D2" s="61"/>
      <c r="E2" s="61"/>
    </row>
    <row r="3" spans="1:5" ht="27.75" customHeight="1" x14ac:dyDescent="0.25">
      <c r="A3" s="62" t="s">
        <v>121</v>
      </c>
      <c r="B3" s="63" t="s">
        <v>37</v>
      </c>
      <c r="C3" s="63" t="s">
        <v>112</v>
      </c>
      <c r="D3" s="63" t="s">
        <v>122</v>
      </c>
      <c r="E3" s="63" t="s">
        <v>119</v>
      </c>
    </row>
    <row r="4" spans="1:5" ht="12.75" customHeight="1" x14ac:dyDescent="0.25">
      <c r="A4" s="64">
        <v>1</v>
      </c>
      <c r="B4" s="65">
        <v>2</v>
      </c>
      <c r="C4" s="65">
        <v>3</v>
      </c>
      <c r="D4" s="65">
        <v>4</v>
      </c>
      <c r="E4" s="65">
        <v>5</v>
      </c>
    </row>
    <row r="5" spans="1:5" ht="18" customHeight="1" x14ac:dyDescent="0.25">
      <c r="A5" s="66"/>
      <c r="B5" s="67" t="s">
        <v>71</v>
      </c>
      <c r="C5" s="68">
        <v>2050445</v>
      </c>
      <c r="D5" s="68">
        <v>61507</v>
      </c>
      <c r="E5" s="68">
        <v>2111952</v>
      </c>
    </row>
    <row r="6" spans="1:5" ht="18" customHeight="1" x14ac:dyDescent="0.25">
      <c r="A6" s="69" t="s">
        <v>123</v>
      </c>
      <c r="B6" s="67" t="s">
        <v>124</v>
      </c>
      <c r="C6" s="68">
        <v>6615</v>
      </c>
      <c r="D6" s="68">
        <v>-5</v>
      </c>
      <c r="E6" s="68">
        <v>6610</v>
      </c>
    </row>
    <row r="7" spans="1:5" ht="18" customHeight="1" x14ac:dyDescent="0.25">
      <c r="A7" s="70" t="s">
        <v>125</v>
      </c>
      <c r="B7" s="71" t="s">
        <v>22</v>
      </c>
      <c r="C7" s="72">
        <v>6615</v>
      </c>
      <c r="D7" s="72">
        <v>-5</v>
      </c>
      <c r="E7" s="72">
        <v>6610</v>
      </c>
    </row>
    <row r="8" spans="1:5" ht="18" customHeight="1" x14ac:dyDescent="0.25">
      <c r="A8" s="69" t="s">
        <v>24</v>
      </c>
      <c r="B8" s="67" t="s">
        <v>126</v>
      </c>
      <c r="C8" s="68">
        <v>665</v>
      </c>
      <c r="D8" s="68">
        <v>0</v>
      </c>
      <c r="E8" s="68">
        <v>665</v>
      </c>
    </row>
    <row r="9" spans="1:5" ht="18" customHeight="1" x14ac:dyDescent="0.25">
      <c r="A9" s="70" t="s">
        <v>18</v>
      </c>
      <c r="B9" s="71" t="s">
        <v>19</v>
      </c>
      <c r="C9" s="72">
        <v>665</v>
      </c>
      <c r="D9" s="72">
        <v>0</v>
      </c>
      <c r="E9" s="72">
        <v>665</v>
      </c>
    </row>
    <row r="10" spans="1:5" ht="18" customHeight="1" x14ac:dyDescent="0.25">
      <c r="A10" s="69" t="s">
        <v>31</v>
      </c>
      <c r="B10" s="67" t="s">
        <v>127</v>
      </c>
      <c r="C10" s="68">
        <v>131410</v>
      </c>
      <c r="D10" s="68">
        <v>-554</v>
      </c>
      <c r="E10" s="68">
        <v>130856</v>
      </c>
    </row>
    <row r="11" spans="1:5" ht="20.25" customHeight="1" x14ac:dyDescent="0.25">
      <c r="A11" s="70" t="s">
        <v>128</v>
      </c>
      <c r="B11" s="71" t="s">
        <v>56</v>
      </c>
      <c r="C11" s="72">
        <v>131102</v>
      </c>
      <c r="D11" s="72">
        <v>-494</v>
      </c>
      <c r="E11" s="72">
        <v>130608</v>
      </c>
    </row>
    <row r="12" spans="1:5" ht="18" customHeight="1" x14ac:dyDescent="0.25">
      <c r="A12" s="70" t="s">
        <v>129</v>
      </c>
      <c r="B12" s="71" t="s">
        <v>67</v>
      </c>
      <c r="C12" s="72">
        <v>308</v>
      </c>
      <c r="D12" s="72">
        <v>-60</v>
      </c>
      <c r="E12" s="72">
        <v>248</v>
      </c>
    </row>
    <row r="13" spans="1:5" ht="18" customHeight="1" x14ac:dyDescent="0.25">
      <c r="A13" s="69" t="s">
        <v>130</v>
      </c>
      <c r="B13" s="67" t="s">
        <v>131</v>
      </c>
      <c r="C13" s="68">
        <v>1902455</v>
      </c>
      <c r="D13" s="68">
        <v>62066</v>
      </c>
      <c r="E13" s="68">
        <v>1964521</v>
      </c>
    </row>
    <row r="14" spans="1:5" ht="18" customHeight="1" x14ac:dyDescent="0.25">
      <c r="A14" s="70" t="s">
        <v>132</v>
      </c>
      <c r="B14" s="71" t="s">
        <v>50</v>
      </c>
      <c r="C14" s="72">
        <v>3300</v>
      </c>
      <c r="D14" s="72">
        <v>0</v>
      </c>
      <c r="E14" s="72">
        <v>3300</v>
      </c>
    </row>
    <row r="15" spans="1:5" ht="18" customHeight="1" x14ac:dyDescent="0.25">
      <c r="A15" s="70" t="s">
        <v>133</v>
      </c>
      <c r="B15" s="71" t="s">
        <v>14</v>
      </c>
      <c r="C15" s="72">
        <v>1899155</v>
      </c>
      <c r="D15" s="72">
        <v>62066</v>
      </c>
      <c r="E15" s="72">
        <v>1961221</v>
      </c>
    </row>
    <row r="16" spans="1:5" ht="18" customHeight="1" x14ac:dyDescent="0.25">
      <c r="A16" s="69" t="s">
        <v>10</v>
      </c>
      <c r="B16" s="67" t="s">
        <v>70</v>
      </c>
      <c r="C16" s="68">
        <v>9300</v>
      </c>
      <c r="D16" s="68">
        <v>0</v>
      </c>
      <c r="E16" s="68">
        <v>9300</v>
      </c>
    </row>
    <row r="17" spans="1:5" ht="18" customHeight="1" x14ac:dyDescent="0.25">
      <c r="A17" s="70" t="s">
        <v>134</v>
      </c>
      <c r="B17" s="71" t="s">
        <v>70</v>
      </c>
      <c r="C17" s="72">
        <v>9300</v>
      </c>
      <c r="D17" s="72">
        <v>0</v>
      </c>
      <c r="E17" s="72">
        <v>9300</v>
      </c>
    </row>
    <row r="18" spans="1:5" ht="27.75" customHeight="1" x14ac:dyDescent="0.25">
      <c r="A18" s="62" t="s">
        <v>121</v>
      </c>
      <c r="B18" s="63" t="s">
        <v>37</v>
      </c>
      <c r="C18" s="63" t="s">
        <v>112</v>
      </c>
      <c r="D18" s="63" t="s">
        <v>122</v>
      </c>
      <c r="E18" s="63" t="s">
        <v>119</v>
      </c>
    </row>
    <row r="19" spans="1:5" ht="12" customHeight="1" x14ac:dyDescent="0.25">
      <c r="A19" s="64">
        <v>1</v>
      </c>
      <c r="B19" s="65">
        <v>2</v>
      </c>
      <c r="C19" s="65">
        <v>3</v>
      </c>
      <c r="D19" s="65">
        <v>4</v>
      </c>
      <c r="E19" s="65">
        <v>5</v>
      </c>
    </row>
    <row r="20" spans="1:5" ht="18" customHeight="1" x14ac:dyDescent="0.25">
      <c r="A20" s="66"/>
      <c r="B20" s="67" t="s">
        <v>38</v>
      </c>
      <c r="C20" s="68">
        <v>2054630</v>
      </c>
      <c r="D20" s="68">
        <v>67324</v>
      </c>
      <c r="E20" s="68">
        <v>2121954</v>
      </c>
    </row>
    <row r="21" spans="1:5" ht="18" customHeight="1" x14ac:dyDescent="0.25">
      <c r="A21" s="69" t="s">
        <v>123</v>
      </c>
      <c r="B21" s="67" t="s">
        <v>124</v>
      </c>
      <c r="C21" s="68">
        <v>6615</v>
      </c>
      <c r="D21" s="68">
        <v>-5</v>
      </c>
      <c r="E21" s="68">
        <v>6610</v>
      </c>
    </row>
    <row r="22" spans="1:5" ht="18" customHeight="1" x14ac:dyDescent="0.25">
      <c r="A22" s="70" t="s">
        <v>125</v>
      </c>
      <c r="B22" s="71" t="s">
        <v>22</v>
      </c>
      <c r="C22" s="72">
        <v>6615</v>
      </c>
      <c r="D22" s="72">
        <v>-5</v>
      </c>
      <c r="E22" s="72">
        <v>6610</v>
      </c>
    </row>
    <row r="23" spans="1:5" ht="18" customHeight="1" x14ac:dyDescent="0.25">
      <c r="A23" s="69" t="s">
        <v>24</v>
      </c>
      <c r="B23" s="67" t="s">
        <v>126</v>
      </c>
      <c r="C23" s="68">
        <v>3655</v>
      </c>
      <c r="D23" s="68">
        <v>0</v>
      </c>
      <c r="E23" s="68">
        <v>3655</v>
      </c>
    </row>
    <row r="24" spans="1:5" ht="18" customHeight="1" x14ac:dyDescent="0.25">
      <c r="A24" s="70" t="s">
        <v>18</v>
      </c>
      <c r="B24" s="71" t="s">
        <v>19</v>
      </c>
      <c r="C24" s="72">
        <v>3655</v>
      </c>
      <c r="D24" s="72">
        <v>0</v>
      </c>
      <c r="E24" s="72">
        <v>3655</v>
      </c>
    </row>
    <row r="25" spans="1:5" ht="18" customHeight="1" x14ac:dyDescent="0.25">
      <c r="A25" s="69" t="s">
        <v>31</v>
      </c>
      <c r="B25" s="67" t="s">
        <v>127</v>
      </c>
      <c r="C25" s="68">
        <v>131410</v>
      </c>
      <c r="D25" s="68">
        <v>-494</v>
      </c>
      <c r="E25" s="68">
        <v>130916</v>
      </c>
    </row>
    <row r="26" spans="1:5" ht="21" customHeight="1" x14ac:dyDescent="0.25">
      <c r="A26" s="70" t="s">
        <v>128</v>
      </c>
      <c r="B26" s="71" t="s">
        <v>56</v>
      </c>
      <c r="C26" s="72">
        <v>131102</v>
      </c>
      <c r="D26" s="72">
        <v>-494</v>
      </c>
      <c r="E26" s="72">
        <v>130608</v>
      </c>
    </row>
    <row r="27" spans="1:5" ht="18" customHeight="1" x14ac:dyDescent="0.25">
      <c r="A27" s="70" t="s">
        <v>129</v>
      </c>
      <c r="B27" s="71" t="s">
        <v>67</v>
      </c>
      <c r="C27" s="72">
        <v>308</v>
      </c>
      <c r="D27" s="72">
        <v>0</v>
      </c>
      <c r="E27" s="72">
        <v>308</v>
      </c>
    </row>
    <row r="28" spans="1:5" ht="18" customHeight="1" x14ac:dyDescent="0.25">
      <c r="A28" s="69" t="s">
        <v>130</v>
      </c>
      <c r="B28" s="67" t="s">
        <v>131</v>
      </c>
      <c r="C28" s="68">
        <v>1903650</v>
      </c>
      <c r="D28" s="68">
        <v>67643</v>
      </c>
      <c r="E28" s="68">
        <v>1971293</v>
      </c>
    </row>
    <row r="29" spans="1:5" ht="18" customHeight="1" x14ac:dyDescent="0.25">
      <c r="A29" s="70" t="s">
        <v>132</v>
      </c>
      <c r="B29" s="71" t="s">
        <v>50</v>
      </c>
      <c r="C29" s="72">
        <v>3300</v>
      </c>
      <c r="D29" s="72">
        <v>0</v>
      </c>
      <c r="E29" s="72">
        <v>3300</v>
      </c>
    </row>
    <row r="30" spans="1:5" ht="18" customHeight="1" x14ac:dyDescent="0.25">
      <c r="A30" s="70" t="s">
        <v>133</v>
      </c>
      <c r="B30" s="71" t="s">
        <v>14</v>
      </c>
      <c r="C30" s="72">
        <v>1900350</v>
      </c>
      <c r="D30" s="72">
        <v>67643</v>
      </c>
      <c r="E30" s="72">
        <v>1967993</v>
      </c>
    </row>
    <row r="31" spans="1:5" ht="18" customHeight="1" x14ac:dyDescent="0.25">
      <c r="A31" s="69" t="s">
        <v>10</v>
      </c>
      <c r="B31" s="67" t="s">
        <v>70</v>
      </c>
      <c r="C31" s="68">
        <v>9300</v>
      </c>
      <c r="D31" s="68">
        <v>180</v>
      </c>
      <c r="E31" s="68">
        <v>9480</v>
      </c>
    </row>
    <row r="32" spans="1:5" ht="18" customHeight="1" x14ac:dyDescent="0.25">
      <c r="A32" s="70" t="s">
        <v>134</v>
      </c>
      <c r="B32" s="71" t="s">
        <v>70</v>
      </c>
      <c r="C32" s="72">
        <v>9300</v>
      </c>
      <c r="D32" s="72">
        <v>180</v>
      </c>
      <c r="E32" s="72">
        <v>9480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9"/>
  <sheetViews>
    <sheetView workbookViewId="0">
      <selection sqref="A1:E9"/>
    </sheetView>
  </sheetViews>
  <sheetFormatPr defaultRowHeight="15" x14ac:dyDescent="0.25"/>
  <cols>
    <col min="1" max="1" width="6.85546875" customWidth="1"/>
    <col min="2" max="2" width="39" customWidth="1"/>
    <col min="3" max="3" width="16.28515625" customWidth="1"/>
    <col min="4" max="5" width="16.140625" customWidth="1"/>
  </cols>
  <sheetData>
    <row r="1" spans="1:5" ht="27" customHeight="1" x14ac:dyDescent="0.25">
      <c r="A1" s="135" t="s">
        <v>135</v>
      </c>
      <c r="B1" s="135"/>
      <c r="C1" s="135"/>
      <c r="D1" s="135"/>
      <c r="E1" s="135"/>
    </row>
    <row r="2" spans="1:5" ht="12.75" customHeight="1" x14ac:dyDescent="0.25">
      <c r="A2" s="116"/>
      <c r="B2" s="116"/>
      <c r="C2" s="116"/>
      <c r="D2" s="116"/>
      <c r="E2" s="116"/>
    </row>
    <row r="3" spans="1:5" ht="15" customHeight="1" x14ac:dyDescent="0.25">
      <c r="A3" s="117" t="s">
        <v>136</v>
      </c>
      <c r="B3" s="118" t="s">
        <v>37</v>
      </c>
      <c r="C3" s="119" t="s">
        <v>112</v>
      </c>
      <c r="D3" s="119" t="s">
        <v>118</v>
      </c>
      <c r="E3" s="119" t="s">
        <v>119</v>
      </c>
    </row>
    <row r="4" spans="1:5" ht="12.75" customHeight="1" x14ac:dyDescent="0.25">
      <c r="A4" s="120">
        <v>1</v>
      </c>
      <c r="B4" s="121">
        <v>2</v>
      </c>
      <c r="C4" s="121">
        <v>3</v>
      </c>
      <c r="D4" s="121">
        <v>4</v>
      </c>
      <c r="E4" s="121">
        <v>5</v>
      </c>
    </row>
    <row r="5" spans="1:5" ht="15.75" customHeight="1" x14ac:dyDescent="0.25">
      <c r="A5" s="122"/>
      <c r="B5" s="123" t="s">
        <v>38</v>
      </c>
      <c r="C5" s="124">
        <v>2054630</v>
      </c>
      <c r="D5" s="124">
        <v>67324</v>
      </c>
      <c r="E5" s="124">
        <v>2121954</v>
      </c>
    </row>
    <row r="6" spans="1:5" ht="12.75" customHeight="1" x14ac:dyDescent="0.25">
      <c r="A6" s="125" t="s">
        <v>137</v>
      </c>
      <c r="B6" s="126" t="s">
        <v>138</v>
      </c>
      <c r="C6" s="124">
        <v>2054630</v>
      </c>
      <c r="D6" s="124">
        <v>67324</v>
      </c>
      <c r="E6" s="124">
        <v>2121954</v>
      </c>
    </row>
    <row r="7" spans="1:5" ht="15.75" customHeight="1" x14ac:dyDescent="0.25">
      <c r="A7" s="127" t="s">
        <v>139</v>
      </c>
      <c r="B7" s="128" t="s">
        <v>140</v>
      </c>
      <c r="C7" s="129">
        <v>3780</v>
      </c>
      <c r="D7" s="129">
        <v>-81</v>
      </c>
      <c r="E7" s="129">
        <v>3699</v>
      </c>
    </row>
    <row r="8" spans="1:5" ht="12.75" customHeight="1" x14ac:dyDescent="0.25">
      <c r="A8" s="127" t="s">
        <v>141</v>
      </c>
      <c r="B8" s="128" t="s">
        <v>142</v>
      </c>
      <c r="C8" s="129">
        <v>2047465</v>
      </c>
      <c r="D8" s="129">
        <v>67329</v>
      </c>
      <c r="E8" s="129">
        <v>2114794</v>
      </c>
    </row>
    <row r="9" spans="1:5" ht="22.5" customHeight="1" x14ac:dyDescent="0.25">
      <c r="A9" s="127" t="s">
        <v>143</v>
      </c>
      <c r="B9" s="128" t="s">
        <v>144</v>
      </c>
      <c r="C9" s="129">
        <v>3385</v>
      </c>
      <c r="D9" s="129">
        <v>76</v>
      </c>
      <c r="E9" s="129">
        <v>3461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"/>
  <sheetViews>
    <sheetView workbookViewId="0">
      <selection sqref="A1:XFD1048576"/>
    </sheetView>
  </sheetViews>
  <sheetFormatPr defaultRowHeight="15" x14ac:dyDescent="0.25"/>
  <cols>
    <col min="1" max="1" width="8.42578125" customWidth="1"/>
    <col min="2" max="2" width="35.5703125" customWidth="1"/>
    <col min="3" max="4" width="16.5703125" customWidth="1"/>
    <col min="5" max="5" width="17.28515625" customWidth="1"/>
  </cols>
  <sheetData>
    <row r="1" spans="1:5" ht="15" customHeight="1" x14ac:dyDescent="0.25">
      <c r="A1" s="136" t="s">
        <v>145</v>
      </c>
      <c r="B1" s="136"/>
      <c r="C1" s="136"/>
      <c r="D1" s="136"/>
      <c r="E1" s="136"/>
    </row>
    <row r="3" spans="1:5" ht="15" customHeight="1" x14ac:dyDescent="0.25">
      <c r="A3" s="137" t="s">
        <v>146</v>
      </c>
      <c r="B3" s="137"/>
      <c r="C3" s="137"/>
      <c r="D3" s="137"/>
      <c r="E3" s="137"/>
    </row>
    <row r="5" spans="1:5" ht="30.75" customHeight="1" x14ac:dyDescent="0.25">
      <c r="A5" s="18" t="s">
        <v>117</v>
      </c>
      <c r="B5" s="19" t="s">
        <v>37</v>
      </c>
      <c r="C5" s="1" t="s">
        <v>112</v>
      </c>
      <c r="D5" s="1" t="s">
        <v>118</v>
      </c>
      <c r="E5" s="1" t="s">
        <v>119</v>
      </c>
    </row>
    <row r="6" spans="1:5" x14ac:dyDescent="0.25">
      <c r="A6" s="25">
        <v>1</v>
      </c>
      <c r="B6" s="26">
        <v>2</v>
      </c>
      <c r="C6" s="26">
        <v>3</v>
      </c>
      <c r="D6" s="26">
        <v>4</v>
      </c>
      <c r="E6" s="26">
        <v>5</v>
      </c>
    </row>
    <row r="7" spans="1:5" ht="12.75" customHeight="1" x14ac:dyDescent="0.25">
      <c r="A7" s="20"/>
      <c r="B7" s="21"/>
      <c r="C7" s="3"/>
      <c r="D7" s="3"/>
      <c r="E7" s="3"/>
    </row>
    <row r="8" spans="1:5" x14ac:dyDescent="0.25">
      <c r="A8" s="22"/>
      <c r="B8" s="23"/>
      <c r="C8" s="4"/>
      <c r="D8" s="4"/>
      <c r="E8" s="4"/>
    </row>
  </sheetData>
  <mergeCells count="2"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"/>
  <sheetViews>
    <sheetView tabSelected="1" workbookViewId="0">
      <selection activeCell="J29" sqref="J29"/>
    </sheetView>
  </sheetViews>
  <sheetFormatPr defaultRowHeight="15" x14ac:dyDescent="0.25"/>
  <cols>
    <col min="1" max="1" width="7.28515625" customWidth="1"/>
    <col min="2" max="2" width="37.7109375" customWidth="1"/>
    <col min="3" max="3" width="17" customWidth="1"/>
    <col min="4" max="5" width="16.85546875" customWidth="1"/>
  </cols>
  <sheetData>
    <row r="1" spans="1:5" ht="12.75" customHeight="1" x14ac:dyDescent="0.25">
      <c r="A1" s="138" t="s">
        <v>147</v>
      </c>
      <c r="B1" s="138"/>
      <c r="C1" s="138"/>
      <c r="D1" s="138"/>
      <c r="E1" s="138"/>
    </row>
    <row r="2" spans="1:5" ht="11.25" customHeight="1" x14ac:dyDescent="0.25"/>
    <row r="3" spans="1:5" ht="22.5" x14ac:dyDescent="0.25">
      <c r="A3" s="27" t="s">
        <v>121</v>
      </c>
      <c r="B3" s="1" t="s">
        <v>37</v>
      </c>
      <c r="C3" s="1" t="s">
        <v>112</v>
      </c>
      <c r="D3" s="1" t="s">
        <v>122</v>
      </c>
      <c r="E3" s="1" t="s">
        <v>119</v>
      </c>
    </row>
    <row r="4" spans="1:5" ht="12.75" customHeight="1" x14ac:dyDescent="0.25">
      <c r="A4" s="25">
        <v>1</v>
      </c>
      <c r="B4" s="26">
        <v>2</v>
      </c>
      <c r="C4" s="26">
        <v>3</v>
      </c>
      <c r="D4" s="26">
        <v>4</v>
      </c>
      <c r="E4" s="26">
        <v>5</v>
      </c>
    </row>
    <row r="5" spans="1:5" ht="18" customHeight="1" x14ac:dyDescent="0.25">
      <c r="A5" s="20"/>
      <c r="B5" s="2" t="s">
        <v>107</v>
      </c>
      <c r="C5" s="3"/>
      <c r="D5" s="3"/>
      <c r="E5" s="3"/>
    </row>
    <row r="6" spans="1:5" ht="18" customHeight="1" x14ac:dyDescent="0.25">
      <c r="A6" s="20"/>
      <c r="B6" s="21"/>
      <c r="C6" s="3"/>
      <c r="D6" s="3"/>
      <c r="E6" s="3"/>
    </row>
    <row r="7" spans="1:5" ht="18" customHeight="1" x14ac:dyDescent="0.25">
      <c r="A7" s="22"/>
      <c r="B7" s="23"/>
      <c r="C7" s="4"/>
      <c r="D7" s="4"/>
      <c r="E7" s="4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"/>
  <sheetViews>
    <sheetView workbookViewId="0">
      <selection activeCell="I23" sqref="I23"/>
    </sheetView>
  </sheetViews>
  <sheetFormatPr defaultRowHeight="15" x14ac:dyDescent="0.25"/>
  <cols>
    <col min="1" max="1" width="5.28515625" customWidth="1"/>
    <col min="2" max="2" width="4.42578125" customWidth="1"/>
    <col min="3" max="3" width="26" customWidth="1"/>
    <col min="4" max="4" width="15.28515625" customWidth="1"/>
    <col min="5" max="5" width="14.85546875" customWidth="1"/>
    <col min="6" max="6" width="15.140625" customWidth="1"/>
    <col min="7" max="8" width="6.7109375" customWidth="1"/>
    <col min="257" max="257" width="5.28515625" customWidth="1"/>
    <col min="258" max="258" width="4.42578125" customWidth="1"/>
    <col min="259" max="259" width="26" customWidth="1"/>
    <col min="260" max="260" width="15.28515625" customWidth="1"/>
    <col min="261" max="261" width="14.85546875" customWidth="1"/>
    <col min="262" max="262" width="15.140625" customWidth="1"/>
    <col min="263" max="264" width="6.7109375" customWidth="1"/>
    <col min="513" max="513" width="5.28515625" customWidth="1"/>
    <col min="514" max="514" width="4.42578125" customWidth="1"/>
    <col min="515" max="515" width="26" customWidth="1"/>
    <col min="516" max="516" width="15.28515625" customWidth="1"/>
    <col min="517" max="517" width="14.85546875" customWidth="1"/>
    <col min="518" max="518" width="15.140625" customWidth="1"/>
    <col min="519" max="520" width="6.7109375" customWidth="1"/>
    <col min="769" max="769" width="5.28515625" customWidth="1"/>
    <col min="770" max="770" width="4.42578125" customWidth="1"/>
    <col min="771" max="771" width="26" customWidth="1"/>
    <col min="772" max="772" width="15.28515625" customWidth="1"/>
    <col min="773" max="773" width="14.85546875" customWidth="1"/>
    <col min="774" max="774" width="15.140625" customWidth="1"/>
    <col min="775" max="776" width="6.7109375" customWidth="1"/>
    <col min="1025" max="1025" width="5.28515625" customWidth="1"/>
    <col min="1026" max="1026" width="4.42578125" customWidth="1"/>
    <col min="1027" max="1027" width="26" customWidth="1"/>
    <col min="1028" max="1028" width="15.28515625" customWidth="1"/>
    <col min="1029" max="1029" width="14.85546875" customWidth="1"/>
    <col min="1030" max="1030" width="15.140625" customWidth="1"/>
    <col min="1031" max="1032" width="6.7109375" customWidth="1"/>
    <col min="1281" max="1281" width="5.28515625" customWidth="1"/>
    <col min="1282" max="1282" width="4.42578125" customWidth="1"/>
    <col min="1283" max="1283" width="26" customWidth="1"/>
    <col min="1284" max="1284" width="15.28515625" customWidth="1"/>
    <col min="1285" max="1285" width="14.85546875" customWidth="1"/>
    <col min="1286" max="1286" width="15.140625" customWidth="1"/>
    <col min="1287" max="1288" width="6.7109375" customWidth="1"/>
    <col min="1537" max="1537" width="5.28515625" customWidth="1"/>
    <col min="1538" max="1538" width="4.42578125" customWidth="1"/>
    <col min="1539" max="1539" width="26" customWidth="1"/>
    <col min="1540" max="1540" width="15.28515625" customWidth="1"/>
    <col min="1541" max="1541" width="14.85546875" customWidth="1"/>
    <col min="1542" max="1542" width="15.140625" customWidth="1"/>
    <col min="1543" max="1544" width="6.7109375" customWidth="1"/>
    <col min="1793" max="1793" width="5.28515625" customWidth="1"/>
    <col min="1794" max="1794" width="4.42578125" customWidth="1"/>
    <col min="1795" max="1795" width="26" customWidth="1"/>
    <col min="1796" max="1796" width="15.28515625" customWidth="1"/>
    <col min="1797" max="1797" width="14.85546875" customWidth="1"/>
    <col min="1798" max="1798" width="15.140625" customWidth="1"/>
    <col min="1799" max="1800" width="6.7109375" customWidth="1"/>
    <col min="2049" max="2049" width="5.28515625" customWidth="1"/>
    <col min="2050" max="2050" width="4.42578125" customWidth="1"/>
    <col min="2051" max="2051" width="26" customWidth="1"/>
    <col min="2052" max="2052" width="15.28515625" customWidth="1"/>
    <col min="2053" max="2053" width="14.85546875" customWidth="1"/>
    <col min="2054" max="2054" width="15.140625" customWidth="1"/>
    <col min="2055" max="2056" width="6.7109375" customWidth="1"/>
    <col min="2305" max="2305" width="5.28515625" customWidth="1"/>
    <col min="2306" max="2306" width="4.42578125" customWidth="1"/>
    <col min="2307" max="2307" width="26" customWidth="1"/>
    <col min="2308" max="2308" width="15.28515625" customWidth="1"/>
    <col min="2309" max="2309" width="14.85546875" customWidth="1"/>
    <col min="2310" max="2310" width="15.140625" customWidth="1"/>
    <col min="2311" max="2312" width="6.7109375" customWidth="1"/>
    <col min="2561" max="2561" width="5.28515625" customWidth="1"/>
    <col min="2562" max="2562" width="4.42578125" customWidth="1"/>
    <col min="2563" max="2563" width="26" customWidth="1"/>
    <col min="2564" max="2564" width="15.28515625" customWidth="1"/>
    <col min="2565" max="2565" width="14.85546875" customWidth="1"/>
    <col min="2566" max="2566" width="15.140625" customWidth="1"/>
    <col min="2567" max="2568" width="6.7109375" customWidth="1"/>
    <col min="2817" max="2817" width="5.28515625" customWidth="1"/>
    <col min="2818" max="2818" width="4.42578125" customWidth="1"/>
    <col min="2819" max="2819" width="26" customWidth="1"/>
    <col min="2820" max="2820" width="15.28515625" customWidth="1"/>
    <col min="2821" max="2821" width="14.85546875" customWidth="1"/>
    <col min="2822" max="2822" width="15.140625" customWidth="1"/>
    <col min="2823" max="2824" width="6.7109375" customWidth="1"/>
    <col min="3073" max="3073" width="5.28515625" customWidth="1"/>
    <col min="3074" max="3074" width="4.42578125" customWidth="1"/>
    <col min="3075" max="3075" width="26" customWidth="1"/>
    <col min="3076" max="3076" width="15.28515625" customWidth="1"/>
    <col min="3077" max="3077" width="14.85546875" customWidth="1"/>
    <col min="3078" max="3078" width="15.140625" customWidth="1"/>
    <col min="3079" max="3080" width="6.7109375" customWidth="1"/>
    <col min="3329" max="3329" width="5.28515625" customWidth="1"/>
    <col min="3330" max="3330" width="4.42578125" customWidth="1"/>
    <col min="3331" max="3331" width="26" customWidth="1"/>
    <col min="3332" max="3332" width="15.28515625" customWidth="1"/>
    <col min="3333" max="3333" width="14.85546875" customWidth="1"/>
    <col min="3334" max="3334" width="15.140625" customWidth="1"/>
    <col min="3335" max="3336" width="6.7109375" customWidth="1"/>
    <col min="3585" max="3585" width="5.28515625" customWidth="1"/>
    <col min="3586" max="3586" width="4.42578125" customWidth="1"/>
    <col min="3587" max="3587" width="26" customWidth="1"/>
    <col min="3588" max="3588" width="15.28515625" customWidth="1"/>
    <col min="3589" max="3589" width="14.85546875" customWidth="1"/>
    <col min="3590" max="3590" width="15.140625" customWidth="1"/>
    <col min="3591" max="3592" width="6.7109375" customWidth="1"/>
    <col min="3841" max="3841" width="5.28515625" customWidth="1"/>
    <col min="3842" max="3842" width="4.42578125" customWidth="1"/>
    <col min="3843" max="3843" width="26" customWidth="1"/>
    <col min="3844" max="3844" width="15.28515625" customWidth="1"/>
    <col min="3845" max="3845" width="14.85546875" customWidth="1"/>
    <col min="3846" max="3846" width="15.140625" customWidth="1"/>
    <col min="3847" max="3848" width="6.7109375" customWidth="1"/>
    <col min="4097" max="4097" width="5.28515625" customWidth="1"/>
    <col min="4098" max="4098" width="4.42578125" customWidth="1"/>
    <col min="4099" max="4099" width="26" customWidth="1"/>
    <col min="4100" max="4100" width="15.28515625" customWidth="1"/>
    <col min="4101" max="4101" width="14.85546875" customWidth="1"/>
    <col min="4102" max="4102" width="15.140625" customWidth="1"/>
    <col min="4103" max="4104" width="6.7109375" customWidth="1"/>
    <col min="4353" max="4353" width="5.28515625" customWidth="1"/>
    <col min="4354" max="4354" width="4.42578125" customWidth="1"/>
    <col min="4355" max="4355" width="26" customWidth="1"/>
    <col min="4356" max="4356" width="15.28515625" customWidth="1"/>
    <col min="4357" max="4357" width="14.85546875" customWidth="1"/>
    <col min="4358" max="4358" width="15.140625" customWidth="1"/>
    <col min="4359" max="4360" width="6.7109375" customWidth="1"/>
    <col min="4609" max="4609" width="5.28515625" customWidth="1"/>
    <col min="4610" max="4610" width="4.42578125" customWidth="1"/>
    <col min="4611" max="4611" width="26" customWidth="1"/>
    <col min="4612" max="4612" width="15.28515625" customWidth="1"/>
    <col min="4613" max="4613" width="14.85546875" customWidth="1"/>
    <col min="4614" max="4614" width="15.140625" customWidth="1"/>
    <col min="4615" max="4616" width="6.7109375" customWidth="1"/>
    <col min="4865" max="4865" width="5.28515625" customWidth="1"/>
    <col min="4866" max="4866" width="4.42578125" customWidth="1"/>
    <col min="4867" max="4867" width="26" customWidth="1"/>
    <col min="4868" max="4868" width="15.28515625" customWidth="1"/>
    <col min="4869" max="4869" width="14.85546875" customWidth="1"/>
    <col min="4870" max="4870" width="15.140625" customWidth="1"/>
    <col min="4871" max="4872" width="6.7109375" customWidth="1"/>
    <col min="5121" max="5121" width="5.28515625" customWidth="1"/>
    <col min="5122" max="5122" width="4.42578125" customWidth="1"/>
    <col min="5123" max="5123" width="26" customWidth="1"/>
    <col min="5124" max="5124" width="15.28515625" customWidth="1"/>
    <col min="5125" max="5125" width="14.85546875" customWidth="1"/>
    <col min="5126" max="5126" width="15.140625" customWidth="1"/>
    <col min="5127" max="5128" width="6.7109375" customWidth="1"/>
    <col min="5377" max="5377" width="5.28515625" customWidth="1"/>
    <col min="5378" max="5378" width="4.42578125" customWidth="1"/>
    <col min="5379" max="5379" width="26" customWidth="1"/>
    <col min="5380" max="5380" width="15.28515625" customWidth="1"/>
    <col min="5381" max="5381" width="14.85546875" customWidth="1"/>
    <col min="5382" max="5382" width="15.140625" customWidth="1"/>
    <col min="5383" max="5384" width="6.7109375" customWidth="1"/>
    <col min="5633" max="5633" width="5.28515625" customWidth="1"/>
    <col min="5634" max="5634" width="4.42578125" customWidth="1"/>
    <col min="5635" max="5635" width="26" customWidth="1"/>
    <col min="5636" max="5636" width="15.28515625" customWidth="1"/>
    <col min="5637" max="5637" width="14.85546875" customWidth="1"/>
    <col min="5638" max="5638" width="15.140625" customWidth="1"/>
    <col min="5639" max="5640" width="6.7109375" customWidth="1"/>
    <col min="5889" max="5889" width="5.28515625" customWidth="1"/>
    <col min="5890" max="5890" width="4.42578125" customWidth="1"/>
    <col min="5891" max="5891" width="26" customWidth="1"/>
    <col min="5892" max="5892" width="15.28515625" customWidth="1"/>
    <col min="5893" max="5893" width="14.85546875" customWidth="1"/>
    <col min="5894" max="5894" width="15.140625" customWidth="1"/>
    <col min="5895" max="5896" width="6.7109375" customWidth="1"/>
    <col min="6145" max="6145" width="5.28515625" customWidth="1"/>
    <col min="6146" max="6146" width="4.42578125" customWidth="1"/>
    <col min="6147" max="6147" width="26" customWidth="1"/>
    <col min="6148" max="6148" width="15.28515625" customWidth="1"/>
    <col min="6149" max="6149" width="14.85546875" customWidth="1"/>
    <col min="6150" max="6150" width="15.140625" customWidth="1"/>
    <col min="6151" max="6152" width="6.7109375" customWidth="1"/>
    <col min="6401" max="6401" width="5.28515625" customWidth="1"/>
    <col min="6402" max="6402" width="4.42578125" customWidth="1"/>
    <col min="6403" max="6403" width="26" customWidth="1"/>
    <col min="6404" max="6404" width="15.28515625" customWidth="1"/>
    <col min="6405" max="6405" width="14.85546875" customWidth="1"/>
    <col min="6406" max="6406" width="15.140625" customWidth="1"/>
    <col min="6407" max="6408" width="6.7109375" customWidth="1"/>
    <col min="6657" max="6657" width="5.28515625" customWidth="1"/>
    <col min="6658" max="6658" width="4.42578125" customWidth="1"/>
    <col min="6659" max="6659" width="26" customWidth="1"/>
    <col min="6660" max="6660" width="15.28515625" customWidth="1"/>
    <col min="6661" max="6661" width="14.85546875" customWidth="1"/>
    <col min="6662" max="6662" width="15.140625" customWidth="1"/>
    <col min="6663" max="6664" width="6.7109375" customWidth="1"/>
    <col min="6913" max="6913" width="5.28515625" customWidth="1"/>
    <col min="6914" max="6914" width="4.42578125" customWidth="1"/>
    <col min="6915" max="6915" width="26" customWidth="1"/>
    <col min="6916" max="6916" width="15.28515625" customWidth="1"/>
    <col min="6917" max="6917" width="14.85546875" customWidth="1"/>
    <col min="6918" max="6918" width="15.140625" customWidth="1"/>
    <col min="6919" max="6920" width="6.7109375" customWidth="1"/>
    <col min="7169" max="7169" width="5.28515625" customWidth="1"/>
    <col min="7170" max="7170" width="4.42578125" customWidth="1"/>
    <col min="7171" max="7171" width="26" customWidth="1"/>
    <col min="7172" max="7172" width="15.28515625" customWidth="1"/>
    <col min="7173" max="7173" width="14.85546875" customWidth="1"/>
    <col min="7174" max="7174" width="15.140625" customWidth="1"/>
    <col min="7175" max="7176" width="6.7109375" customWidth="1"/>
    <col min="7425" max="7425" width="5.28515625" customWidth="1"/>
    <col min="7426" max="7426" width="4.42578125" customWidth="1"/>
    <col min="7427" max="7427" width="26" customWidth="1"/>
    <col min="7428" max="7428" width="15.28515625" customWidth="1"/>
    <col min="7429" max="7429" width="14.85546875" customWidth="1"/>
    <col min="7430" max="7430" width="15.140625" customWidth="1"/>
    <col min="7431" max="7432" width="6.7109375" customWidth="1"/>
    <col min="7681" max="7681" width="5.28515625" customWidth="1"/>
    <col min="7682" max="7682" width="4.42578125" customWidth="1"/>
    <col min="7683" max="7683" width="26" customWidth="1"/>
    <col min="7684" max="7684" width="15.28515625" customWidth="1"/>
    <col min="7685" max="7685" width="14.85546875" customWidth="1"/>
    <col min="7686" max="7686" width="15.140625" customWidth="1"/>
    <col min="7687" max="7688" width="6.7109375" customWidth="1"/>
    <col min="7937" max="7937" width="5.28515625" customWidth="1"/>
    <col min="7938" max="7938" width="4.42578125" customWidth="1"/>
    <col min="7939" max="7939" width="26" customWidth="1"/>
    <col min="7940" max="7940" width="15.28515625" customWidth="1"/>
    <col min="7941" max="7941" width="14.85546875" customWidth="1"/>
    <col min="7942" max="7942" width="15.140625" customWidth="1"/>
    <col min="7943" max="7944" width="6.7109375" customWidth="1"/>
    <col min="8193" max="8193" width="5.28515625" customWidth="1"/>
    <col min="8194" max="8194" width="4.42578125" customWidth="1"/>
    <col min="8195" max="8195" width="26" customWidth="1"/>
    <col min="8196" max="8196" width="15.28515625" customWidth="1"/>
    <col min="8197" max="8197" width="14.85546875" customWidth="1"/>
    <col min="8198" max="8198" width="15.140625" customWidth="1"/>
    <col min="8199" max="8200" width="6.7109375" customWidth="1"/>
    <col min="8449" max="8449" width="5.28515625" customWidth="1"/>
    <col min="8450" max="8450" width="4.42578125" customWidth="1"/>
    <col min="8451" max="8451" width="26" customWidth="1"/>
    <col min="8452" max="8452" width="15.28515625" customWidth="1"/>
    <col min="8453" max="8453" width="14.85546875" customWidth="1"/>
    <col min="8454" max="8454" width="15.140625" customWidth="1"/>
    <col min="8455" max="8456" width="6.7109375" customWidth="1"/>
    <col min="8705" max="8705" width="5.28515625" customWidth="1"/>
    <col min="8706" max="8706" width="4.42578125" customWidth="1"/>
    <col min="8707" max="8707" width="26" customWidth="1"/>
    <col min="8708" max="8708" width="15.28515625" customWidth="1"/>
    <col min="8709" max="8709" width="14.85546875" customWidth="1"/>
    <col min="8710" max="8710" width="15.140625" customWidth="1"/>
    <col min="8711" max="8712" width="6.7109375" customWidth="1"/>
    <col min="8961" max="8961" width="5.28515625" customWidth="1"/>
    <col min="8962" max="8962" width="4.42578125" customWidth="1"/>
    <col min="8963" max="8963" width="26" customWidth="1"/>
    <col min="8964" max="8964" width="15.28515625" customWidth="1"/>
    <col min="8965" max="8965" width="14.85546875" customWidth="1"/>
    <col min="8966" max="8966" width="15.140625" customWidth="1"/>
    <col min="8967" max="8968" width="6.7109375" customWidth="1"/>
    <col min="9217" max="9217" width="5.28515625" customWidth="1"/>
    <col min="9218" max="9218" width="4.42578125" customWidth="1"/>
    <col min="9219" max="9219" width="26" customWidth="1"/>
    <col min="9220" max="9220" width="15.28515625" customWidth="1"/>
    <col min="9221" max="9221" width="14.85546875" customWidth="1"/>
    <col min="9222" max="9222" width="15.140625" customWidth="1"/>
    <col min="9223" max="9224" width="6.7109375" customWidth="1"/>
    <col min="9473" max="9473" width="5.28515625" customWidth="1"/>
    <col min="9474" max="9474" width="4.42578125" customWidth="1"/>
    <col min="9475" max="9475" width="26" customWidth="1"/>
    <col min="9476" max="9476" width="15.28515625" customWidth="1"/>
    <col min="9477" max="9477" width="14.85546875" customWidth="1"/>
    <col min="9478" max="9478" width="15.140625" customWidth="1"/>
    <col min="9479" max="9480" width="6.7109375" customWidth="1"/>
    <col min="9729" max="9729" width="5.28515625" customWidth="1"/>
    <col min="9730" max="9730" width="4.42578125" customWidth="1"/>
    <col min="9731" max="9731" width="26" customWidth="1"/>
    <col min="9732" max="9732" width="15.28515625" customWidth="1"/>
    <col min="9733" max="9733" width="14.85546875" customWidth="1"/>
    <col min="9734" max="9734" width="15.140625" customWidth="1"/>
    <col min="9735" max="9736" width="6.7109375" customWidth="1"/>
    <col min="9985" max="9985" width="5.28515625" customWidth="1"/>
    <col min="9986" max="9986" width="4.42578125" customWidth="1"/>
    <col min="9987" max="9987" width="26" customWidth="1"/>
    <col min="9988" max="9988" width="15.28515625" customWidth="1"/>
    <col min="9989" max="9989" width="14.85546875" customWidth="1"/>
    <col min="9990" max="9990" width="15.140625" customWidth="1"/>
    <col min="9991" max="9992" width="6.7109375" customWidth="1"/>
    <col min="10241" max="10241" width="5.28515625" customWidth="1"/>
    <col min="10242" max="10242" width="4.42578125" customWidth="1"/>
    <col min="10243" max="10243" width="26" customWidth="1"/>
    <col min="10244" max="10244" width="15.28515625" customWidth="1"/>
    <col min="10245" max="10245" width="14.85546875" customWidth="1"/>
    <col min="10246" max="10246" width="15.140625" customWidth="1"/>
    <col min="10247" max="10248" width="6.7109375" customWidth="1"/>
    <col min="10497" max="10497" width="5.28515625" customWidth="1"/>
    <col min="10498" max="10498" width="4.42578125" customWidth="1"/>
    <col min="10499" max="10499" width="26" customWidth="1"/>
    <col min="10500" max="10500" width="15.28515625" customWidth="1"/>
    <col min="10501" max="10501" width="14.85546875" customWidth="1"/>
    <col min="10502" max="10502" width="15.140625" customWidth="1"/>
    <col min="10503" max="10504" width="6.7109375" customWidth="1"/>
    <col min="10753" max="10753" width="5.28515625" customWidth="1"/>
    <col min="10754" max="10754" width="4.42578125" customWidth="1"/>
    <col min="10755" max="10755" width="26" customWidth="1"/>
    <col min="10756" max="10756" width="15.28515625" customWidth="1"/>
    <col min="10757" max="10757" width="14.85546875" customWidth="1"/>
    <col min="10758" max="10758" width="15.140625" customWidth="1"/>
    <col min="10759" max="10760" width="6.7109375" customWidth="1"/>
    <col min="11009" max="11009" width="5.28515625" customWidth="1"/>
    <col min="11010" max="11010" width="4.42578125" customWidth="1"/>
    <col min="11011" max="11011" width="26" customWidth="1"/>
    <col min="11012" max="11012" width="15.28515625" customWidth="1"/>
    <col min="11013" max="11013" width="14.85546875" customWidth="1"/>
    <col min="11014" max="11014" width="15.140625" customWidth="1"/>
    <col min="11015" max="11016" width="6.7109375" customWidth="1"/>
    <col min="11265" max="11265" width="5.28515625" customWidth="1"/>
    <col min="11266" max="11266" width="4.42578125" customWidth="1"/>
    <col min="11267" max="11267" width="26" customWidth="1"/>
    <col min="11268" max="11268" width="15.28515625" customWidth="1"/>
    <col min="11269" max="11269" width="14.85546875" customWidth="1"/>
    <col min="11270" max="11270" width="15.140625" customWidth="1"/>
    <col min="11271" max="11272" width="6.7109375" customWidth="1"/>
    <col min="11521" max="11521" width="5.28515625" customWidth="1"/>
    <col min="11522" max="11522" width="4.42578125" customWidth="1"/>
    <col min="11523" max="11523" width="26" customWidth="1"/>
    <col min="11524" max="11524" width="15.28515625" customWidth="1"/>
    <col min="11525" max="11525" width="14.85546875" customWidth="1"/>
    <col min="11526" max="11526" width="15.140625" customWidth="1"/>
    <col min="11527" max="11528" width="6.7109375" customWidth="1"/>
    <col min="11777" max="11777" width="5.28515625" customWidth="1"/>
    <col min="11778" max="11778" width="4.42578125" customWidth="1"/>
    <col min="11779" max="11779" width="26" customWidth="1"/>
    <col min="11780" max="11780" width="15.28515625" customWidth="1"/>
    <col min="11781" max="11781" width="14.85546875" customWidth="1"/>
    <col min="11782" max="11782" width="15.140625" customWidth="1"/>
    <col min="11783" max="11784" width="6.7109375" customWidth="1"/>
    <col min="12033" max="12033" width="5.28515625" customWidth="1"/>
    <col min="12034" max="12034" width="4.42578125" customWidth="1"/>
    <col min="12035" max="12035" width="26" customWidth="1"/>
    <col min="12036" max="12036" width="15.28515625" customWidth="1"/>
    <col min="12037" max="12037" width="14.85546875" customWidth="1"/>
    <col min="12038" max="12038" width="15.140625" customWidth="1"/>
    <col min="12039" max="12040" width="6.7109375" customWidth="1"/>
    <col min="12289" max="12289" width="5.28515625" customWidth="1"/>
    <col min="12290" max="12290" width="4.42578125" customWidth="1"/>
    <col min="12291" max="12291" width="26" customWidth="1"/>
    <col min="12292" max="12292" width="15.28515625" customWidth="1"/>
    <col min="12293" max="12293" width="14.85546875" customWidth="1"/>
    <col min="12294" max="12294" width="15.140625" customWidth="1"/>
    <col min="12295" max="12296" width="6.7109375" customWidth="1"/>
    <col min="12545" max="12545" width="5.28515625" customWidth="1"/>
    <col min="12546" max="12546" width="4.42578125" customWidth="1"/>
    <col min="12547" max="12547" width="26" customWidth="1"/>
    <col min="12548" max="12548" width="15.28515625" customWidth="1"/>
    <col min="12549" max="12549" width="14.85546875" customWidth="1"/>
    <col min="12550" max="12550" width="15.140625" customWidth="1"/>
    <col min="12551" max="12552" width="6.7109375" customWidth="1"/>
    <col min="12801" max="12801" width="5.28515625" customWidth="1"/>
    <col min="12802" max="12802" width="4.42578125" customWidth="1"/>
    <col min="12803" max="12803" width="26" customWidth="1"/>
    <col min="12804" max="12804" width="15.28515625" customWidth="1"/>
    <col min="12805" max="12805" width="14.85546875" customWidth="1"/>
    <col min="12806" max="12806" width="15.140625" customWidth="1"/>
    <col min="12807" max="12808" width="6.7109375" customWidth="1"/>
    <col min="13057" max="13057" width="5.28515625" customWidth="1"/>
    <col min="13058" max="13058" width="4.42578125" customWidth="1"/>
    <col min="13059" max="13059" width="26" customWidth="1"/>
    <col min="13060" max="13060" width="15.28515625" customWidth="1"/>
    <col min="13061" max="13061" width="14.85546875" customWidth="1"/>
    <col min="13062" max="13062" width="15.140625" customWidth="1"/>
    <col min="13063" max="13064" width="6.7109375" customWidth="1"/>
    <col min="13313" max="13313" width="5.28515625" customWidth="1"/>
    <col min="13314" max="13314" width="4.42578125" customWidth="1"/>
    <col min="13315" max="13315" width="26" customWidth="1"/>
    <col min="13316" max="13316" width="15.28515625" customWidth="1"/>
    <col min="13317" max="13317" width="14.85546875" customWidth="1"/>
    <col min="13318" max="13318" width="15.140625" customWidth="1"/>
    <col min="13319" max="13320" width="6.7109375" customWidth="1"/>
    <col min="13569" max="13569" width="5.28515625" customWidth="1"/>
    <col min="13570" max="13570" width="4.42578125" customWidth="1"/>
    <col min="13571" max="13571" width="26" customWidth="1"/>
    <col min="13572" max="13572" width="15.28515625" customWidth="1"/>
    <col min="13573" max="13573" width="14.85546875" customWidth="1"/>
    <col min="13574" max="13574" width="15.140625" customWidth="1"/>
    <col min="13575" max="13576" width="6.7109375" customWidth="1"/>
    <col min="13825" max="13825" width="5.28515625" customWidth="1"/>
    <col min="13826" max="13826" width="4.42578125" customWidth="1"/>
    <col min="13827" max="13827" width="26" customWidth="1"/>
    <col min="13828" max="13828" width="15.28515625" customWidth="1"/>
    <col min="13829" max="13829" width="14.85546875" customWidth="1"/>
    <col min="13830" max="13830" width="15.140625" customWidth="1"/>
    <col min="13831" max="13832" width="6.7109375" customWidth="1"/>
    <col min="14081" max="14081" width="5.28515625" customWidth="1"/>
    <col min="14082" max="14082" width="4.42578125" customWidth="1"/>
    <col min="14083" max="14083" width="26" customWidth="1"/>
    <col min="14084" max="14084" width="15.28515625" customWidth="1"/>
    <col min="14085" max="14085" width="14.85546875" customWidth="1"/>
    <col min="14086" max="14086" width="15.140625" customWidth="1"/>
    <col min="14087" max="14088" width="6.7109375" customWidth="1"/>
    <col min="14337" max="14337" width="5.28515625" customWidth="1"/>
    <col min="14338" max="14338" width="4.42578125" customWidth="1"/>
    <col min="14339" max="14339" width="26" customWidth="1"/>
    <col min="14340" max="14340" width="15.28515625" customWidth="1"/>
    <col min="14341" max="14341" width="14.85546875" customWidth="1"/>
    <col min="14342" max="14342" width="15.140625" customWidth="1"/>
    <col min="14343" max="14344" width="6.7109375" customWidth="1"/>
    <col min="14593" max="14593" width="5.28515625" customWidth="1"/>
    <col min="14594" max="14594" width="4.42578125" customWidth="1"/>
    <col min="14595" max="14595" width="26" customWidth="1"/>
    <col min="14596" max="14596" width="15.28515625" customWidth="1"/>
    <col min="14597" max="14597" width="14.85546875" customWidth="1"/>
    <col min="14598" max="14598" width="15.140625" customWidth="1"/>
    <col min="14599" max="14600" width="6.7109375" customWidth="1"/>
    <col min="14849" max="14849" width="5.28515625" customWidth="1"/>
    <col min="14850" max="14850" width="4.42578125" customWidth="1"/>
    <col min="14851" max="14851" width="26" customWidth="1"/>
    <col min="14852" max="14852" width="15.28515625" customWidth="1"/>
    <col min="14853" max="14853" width="14.85546875" customWidth="1"/>
    <col min="14854" max="14854" width="15.140625" customWidth="1"/>
    <col min="14855" max="14856" width="6.7109375" customWidth="1"/>
    <col min="15105" max="15105" width="5.28515625" customWidth="1"/>
    <col min="15106" max="15106" width="4.42578125" customWidth="1"/>
    <col min="15107" max="15107" width="26" customWidth="1"/>
    <col min="15108" max="15108" width="15.28515625" customWidth="1"/>
    <col min="15109" max="15109" width="14.85546875" customWidth="1"/>
    <col min="15110" max="15110" width="15.140625" customWidth="1"/>
    <col min="15111" max="15112" width="6.7109375" customWidth="1"/>
    <col min="15361" max="15361" width="5.28515625" customWidth="1"/>
    <col min="15362" max="15362" width="4.42578125" customWidth="1"/>
    <col min="15363" max="15363" width="26" customWidth="1"/>
    <col min="15364" max="15364" width="15.28515625" customWidth="1"/>
    <col min="15365" max="15365" width="14.85546875" customWidth="1"/>
    <col min="15366" max="15366" width="15.140625" customWidth="1"/>
    <col min="15367" max="15368" width="6.7109375" customWidth="1"/>
    <col min="15617" max="15617" width="5.28515625" customWidth="1"/>
    <col min="15618" max="15618" width="4.42578125" customWidth="1"/>
    <col min="15619" max="15619" width="26" customWidth="1"/>
    <col min="15620" max="15620" width="15.28515625" customWidth="1"/>
    <col min="15621" max="15621" width="14.85546875" customWidth="1"/>
    <col min="15622" max="15622" width="15.140625" customWidth="1"/>
    <col min="15623" max="15624" width="6.7109375" customWidth="1"/>
    <col min="15873" max="15873" width="5.28515625" customWidth="1"/>
    <col min="15874" max="15874" width="4.42578125" customWidth="1"/>
    <col min="15875" max="15875" width="26" customWidth="1"/>
    <col min="15876" max="15876" width="15.28515625" customWidth="1"/>
    <col min="15877" max="15877" width="14.85546875" customWidth="1"/>
    <col min="15878" max="15878" width="15.140625" customWidth="1"/>
    <col min="15879" max="15880" width="6.7109375" customWidth="1"/>
    <col min="16129" max="16129" width="5.28515625" customWidth="1"/>
    <col min="16130" max="16130" width="4.42578125" customWidth="1"/>
    <col min="16131" max="16131" width="26" customWidth="1"/>
    <col min="16132" max="16132" width="15.28515625" customWidth="1"/>
    <col min="16133" max="16133" width="14.85546875" customWidth="1"/>
    <col min="16134" max="16134" width="15.140625" customWidth="1"/>
    <col min="16135" max="16136" width="6.7109375" customWidth="1"/>
  </cols>
  <sheetData>
    <row r="1" spans="1:8" ht="15" customHeight="1" x14ac:dyDescent="0.25">
      <c r="A1" s="139" t="s">
        <v>109</v>
      </c>
      <c r="B1" s="139"/>
      <c r="C1" s="139"/>
      <c r="D1" s="139"/>
      <c r="E1" s="139"/>
      <c r="F1" s="139"/>
      <c r="G1" s="139"/>
      <c r="H1" s="139"/>
    </row>
    <row r="2" spans="1:8" x14ac:dyDescent="0.25">
      <c r="A2" s="100"/>
      <c r="B2" s="100"/>
      <c r="C2" s="100"/>
      <c r="D2" s="100"/>
      <c r="E2" s="100"/>
      <c r="F2" s="100"/>
      <c r="G2" s="100"/>
      <c r="H2" s="100"/>
    </row>
    <row r="3" spans="1:8" ht="33" customHeight="1" x14ac:dyDescent="0.25">
      <c r="A3" s="101" t="s">
        <v>7</v>
      </c>
      <c r="B3" s="102" t="s">
        <v>8</v>
      </c>
      <c r="C3" s="102" t="s">
        <v>37</v>
      </c>
      <c r="D3" s="103" t="s">
        <v>112</v>
      </c>
      <c r="E3" s="103" t="s">
        <v>122</v>
      </c>
      <c r="F3" s="103" t="s">
        <v>119</v>
      </c>
      <c r="G3" s="103" t="s">
        <v>148</v>
      </c>
      <c r="H3" s="103" t="s">
        <v>149</v>
      </c>
    </row>
    <row r="4" spans="1:8" x14ac:dyDescent="0.25">
      <c r="A4" s="104">
        <v>1</v>
      </c>
      <c r="B4" s="105">
        <v>2</v>
      </c>
      <c r="C4" s="105">
        <v>3</v>
      </c>
      <c r="D4" s="105">
        <v>4</v>
      </c>
      <c r="E4" s="105">
        <v>5</v>
      </c>
      <c r="F4" s="105">
        <v>6</v>
      </c>
      <c r="G4" s="105">
        <v>7</v>
      </c>
      <c r="H4" s="105">
        <v>8</v>
      </c>
    </row>
    <row r="5" spans="1:8" x14ac:dyDescent="0.25">
      <c r="A5" s="106" t="s">
        <v>150</v>
      </c>
      <c r="B5" s="107"/>
      <c r="C5" s="108" t="s">
        <v>151</v>
      </c>
      <c r="D5" s="109">
        <v>4185</v>
      </c>
      <c r="E5" s="109">
        <v>5817</v>
      </c>
      <c r="F5" s="109">
        <v>10002</v>
      </c>
      <c r="G5" s="109">
        <v>239</v>
      </c>
      <c r="H5" s="109">
        <v>171.94</v>
      </c>
    </row>
    <row r="6" spans="1:8" x14ac:dyDescent="0.25">
      <c r="A6" s="110" t="s">
        <v>152</v>
      </c>
      <c r="B6" s="107"/>
      <c r="C6" s="111" t="s">
        <v>153</v>
      </c>
      <c r="D6" s="112">
        <v>4185</v>
      </c>
      <c r="E6" s="112">
        <v>5817</v>
      </c>
      <c r="F6" s="112">
        <v>10002</v>
      </c>
      <c r="G6" s="112">
        <v>239</v>
      </c>
      <c r="H6" s="112">
        <v>171.94</v>
      </c>
    </row>
    <row r="7" spans="1:8" ht="22.5" x14ac:dyDescent="0.25">
      <c r="A7" s="113"/>
      <c r="B7" s="114" t="s">
        <v>18</v>
      </c>
      <c r="C7" s="114" t="s">
        <v>19</v>
      </c>
      <c r="D7" s="115">
        <v>2990</v>
      </c>
      <c r="E7" s="115">
        <v>0</v>
      </c>
      <c r="F7" s="115">
        <v>2990</v>
      </c>
      <c r="G7" s="115">
        <v>100</v>
      </c>
      <c r="H7" s="115">
        <v>0</v>
      </c>
    </row>
    <row r="8" spans="1:8" ht="22.5" x14ac:dyDescent="0.25">
      <c r="A8" s="113"/>
      <c r="B8" s="114" t="s">
        <v>129</v>
      </c>
      <c r="C8" s="114" t="s">
        <v>160</v>
      </c>
      <c r="D8" s="115">
        <v>0</v>
      </c>
      <c r="E8" s="115">
        <v>60</v>
      </c>
      <c r="F8" s="115">
        <v>60</v>
      </c>
      <c r="G8" s="115">
        <v>0</v>
      </c>
      <c r="H8" s="115">
        <v>100</v>
      </c>
    </row>
    <row r="9" spans="1:8" x14ac:dyDescent="0.25">
      <c r="A9" s="113"/>
      <c r="B9" s="114" t="s">
        <v>133</v>
      </c>
      <c r="C9" s="114" t="s">
        <v>14</v>
      </c>
      <c r="D9" s="115">
        <v>1195</v>
      </c>
      <c r="E9" s="115">
        <v>5577</v>
      </c>
      <c r="F9" s="115">
        <v>6772</v>
      </c>
      <c r="G9" s="115">
        <v>566.69000000000005</v>
      </c>
      <c r="H9" s="115">
        <v>121.43</v>
      </c>
    </row>
    <row r="10" spans="1:8" ht="22.5" x14ac:dyDescent="0.25">
      <c r="A10" s="113"/>
      <c r="B10" s="114" t="s">
        <v>134</v>
      </c>
      <c r="C10" s="114" t="s">
        <v>164</v>
      </c>
      <c r="D10" s="115">
        <v>0</v>
      </c>
      <c r="E10" s="115">
        <v>180</v>
      </c>
      <c r="F10" s="115">
        <v>180</v>
      </c>
      <c r="G10" s="115">
        <v>0</v>
      </c>
      <c r="H10" s="115">
        <v>100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5"/>
  <sheetViews>
    <sheetView topLeftCell="A22" workbookViewId="0">
      <selection activeCell="I21" sqref="I21"/>
    </sheetView>
  </sheetViews>
  <sheetFormatPr defaultRowHeight="15" x14ac:dyDescent="0.25"/>
  <cols>
    <col min="1" max="1" width="20" customWidth="1"/>
    <col min="2" max="2" width="34.5703125" customWidth="1"/>
    <col min="3" max="5" width="13.28515625" customWidth="1"/>
  </cols>
  <sheetData>
    <row r="1" spans="1:5" ht="15.75" customHeight="1" x14ac:dyDescent="0.25">
      <c r="A1" s="139" t="s">
        <v>154</v>
      </c>
      <c r="B1" s="139"/>
      <c r="C1" s="139"/>
      <c r="D1" s="139"/>
      <c r="E1" s="139"/>
    </row>
    <row r="2" spans="1:5" ht="5.25" customHeight="1" x14ac:dyDescent="0.25">
      <c r="A2" s="85"/>
      <c r="B2" s="85"/>
      <c r="C2" s="85"/>
      <c r="D2" s="85"/>
      <c r="E2" s="85"/>
    </row>
    <row r="3" spans="1:5" ht="15.75" customHeight="1" x14ac:dyDescent="0.25">
      <c r="A3" s="135" t="s">
        <v>155</v>
      </c>
      <c r="B3" s="135"/>
      <c r="C3" s="135"/>
      <c r="D3" s="135"/>
      <c r="E3" s="135"/>
    </row>
    <row r="4" spans="1:5" ht="4.5" customHeight="1" x14ac:dyDescent="0.25">
      <c r="A4" s="85"/>
      <c r="B4" s="85"/>
      <c r="C4" s="85"/>
      <c r="D4" s="85"/>
      <c r="E4" s="85"/>
    </row>
    <row r="5" spans="1:5" ht="27.75" customHeight="1" x14ac:dyDescent="0.25">
      <c r="A5" s="86" t="s">
        <v>39</v>
      </c>
      <c r="B5" s="87" t="s">
        <v>37</v>
      </c>
      <c r="C5" s="88" t="s">
        <v>112</v>
      </c>
      <c r="D5" s="88" t="s">
        <v>122</v>
      </c>
      <c r="E5" s="88" t="s">
        <v>119</v>
      </c>
    </row>
    <row r="6" spans="1:5" ht="12" customHeight="1" x14ac:dyDescent="0.25">
      <c r="A6" s="89">
        <v>1</v>
      </c>
      <c r="B6" s="90">
        <v>2</v>
      </c>
      <c r="C6" s="90">
        <v>3</v>
      </c>
      <c r="D6" s="90">
        <v>4</v>
      </c>
      <c r="E6" s="90">
        <v>5</v>
      </c>
    </row>
    <row r="7" spans="1:5" ht="18" customHeight="1" x14ac:dyDescent="0.25">
      <c r="A7" s="91" t="s">
        <v>40</v>
      </c>
      <c r="B7" s="92" t="s">
        <v>41</v>
      </c>
      <c r="C7" s="93">
        <v>7165</v>
      </c>
      <c r="D7" s="93">
        <v>-5</v>
      </c>
      <c r="E7" s="93">
        <v>7160</v>
      </c>
    </row>
    <row r="8" spans="1:5" ht="20.25" customHeight="1" x14ac:dyDescent="0.25">
      <c r="A8" s="91" t="s">
        <v>42</v>
      </c>
      <c r="B8" s="92" t="s">
        <v>43</v>
      </c>
      <c r="C8" s="93">
        <v>2885</v>
      </c>
      <c r="D8" s="93">
        <v>76</v>
      </c>
      <c r="E8" s="93">
        <v>2961</v>
      </c>
    </row>
    <row r="9" spans="1:5" ht="21" customHeight="1" x14ac:dyDescent="0.25">
      <c r="A9" s="94" t="s">
        <v>44</v>
      </c>
      <c r="B9" s="95" t="s">
        <v>22</v>
      </c>
      <c r="C9" s="96">
        <v>2885</v>
      </c>
      <c r="D9" s="96">
        <v>76</v>
      </c>
      <c r="E9" s="96">
        <v>2961</v>
      </c>
    </row>
    <row r="10" spans="1:5" ht="18" customHeight="1" x14ac:dyDescent="0.25">
      <c r="A10" s="97" t="s">
        <v>24</v>
      </c>
      <c r="B10" s="98" t="s">
        <v>25</v>
      </c>
      <c r="C10" s="99">
        <v>2885</v>
      </c>
      <c r="D10" s="99">
        <v>76</v>
      </c>
      <c r="E10" s="99">
        <v>2961</v>
      </c>
    </row>
    <row r="11" spans="1:5" ht="18" customHeight="1" x14ac:dyDescent="0.25">
      <c r="A11" s="97" t="s">
        <v>26</v>
      </c>
      <c r="B11" s="98" t="s">
        <v>27</v>
      </c>
      <c r="C11" s="99">
        <v>695</v>
      </c>
      <c r="D11" s="99">
        <v>15</v>
      </c>
      <c r="E11" s="99">
        <v>710</v>
      </c>
    </row>
    <row r="12" spans="1:5" ht="18" customHeight="1" x14ac:dyDescent="0.25">
      <c r="A12" s="97" t="s">
        <v>18</v>
      </c>
      <c r="B12" s="98" t="s">
        <v>28</v>
      </c>
      <c r="C12" s="99">
        <v>2190</v>
      </c>
      <c r="D12" s="99">
        <v>61</v>
      </c>
      <c r="E12" s="99">
        <v>2251</v>
      </c>
    </row>
    <row r="13" spans="1:5" ht="30" customHeight="1" x14ac:dyDescent="0.25">
      <c r="A13" s="91" t="s">
        <v>45</v>
      </c>
      <c r="B13" s="92" t="s">
        <v>46</v>
      </c>
      <c r="C13" s="93">
        <v>480</v>
      </c>
      <c r="D13" s="93">
        <v>-81</v>
      </c>
      <c r="E13" s="93">
        <v>399</v>
      </c>
    </row>
    <row r="14" spans="1:5" ht="20.25" customHeight="1" x14ac:dyDescent="0.25">
      <c r="A14" s="94" t="s">
        <v>44</v>
      </c>
      <c r="B14" s="95" t="s">
        <v>22</v>
      </c>
      <c r="C14" s="96">
        <v>480</v>
      </c>
      <c r="D14" s="96">
        <v>-81</v>
      </c>
      <c r="E14" s="96">
        <v>399</v>
      </c>
    </row>
    <row r="15" spans="1:5" ht="18" customHeight="1" x14ac:dyDescent="0.25">
      <c r="A15" s="97" t="s">
        <v>31</v>
      </c>
      <c r="B15" s="98" t="s">
        <v>32</v>
      </c>
      <c r="C15" s="99">
        <v>480</v>
      </c>
      <c r="D15" s="99">
        <v>-81</v>
      </c>
      <c r="E15" s="99">
        <v>399</v>
      </c>
    </row>
    <row r="16" spans="1:5" ht="21" customHeight="1" x14ac:dyDescent="0.25">
      <c r="A16" s="97" t="s">
        <v>35</v>
      </c>
      <c r="B16" s="98" t="s">
        <v>36</v>
      </c>
      <c r="C16" s="99">
        <v>480</v>
      </c>
      <c r="D16" s="99">
        <v>-81</v>
      </c>
      <c r="E16" s="99">
        <v>399</v>
      </c>
    </row>
    <row r="17" spans="1:5" ht="18" customHeight="1" x14ac:dyDescent="0.25">
      <c r="A17" s="91" t="s">
        <v>110</v>
      </c>
      <c r="B17" s="92" t="s">
        <v>111</v>
      </c>
      <c r="C17" s="93">
        <v>500</v>
      </c>
      <c r="D17" s="93">
        <v>0</v>
      </c>
      <c r="E17" s="93">
        <v>500</v>
      </c>
    </row>
    <row r="18" spans="1:5" ht="20.25" customHeight="1" x14ac:dyDescent="0.25">
      <c r="A18" s="94" t="s">
        <v>44</v>
      </c>
      <c r="B18" s="95" t="s">
        <v>22</v>
      </c>
      <c r="C18" s="96">
        <v>500</v>
      </c>
      <c r="D18" s="96">
        <v>0</v>
      </c>
      <c r="E18" s="96">
        <v>500</v>
      </c>
    </row>
    <row r="19" spans="1:5" ht="18" customHeight="1" x14ac:dyDescent="0.25">
      <c r="A19" s="97" t="s">
        <v>24</v>
      </c>
      <c r="B19" s="98" t="s">
        <v>25</v>
      </c>
      <c r="C19" s="99">
        <v>500</v>
      </c>
      <c r="D19" s="99">
        <v>0</v>
      </c>
      <c r="E19" s="99">
        <v>500</v>
      </c>
    </row>
    <row r="20" spans="1:5" ht="18" customHeight="1" x14ac:dyDescent="0.25">
      <c r="A20" s="97" t="s">
        <v>18</v>
      </c>
      <c r="B20" s="98" t="s">
        <v>28</v>
      </c>
      <c r="C20" s="99">
        <v>500</v>
      </c>
      <c r="D20" s="99">
        <v>0</v>
      </c>
      <c r="E20" s="99">
        <v>500</v>
      </c>
    </row>
    <row r="21" spans="1:5" ht="18" customHeight="1" x14ac:dyDescent="0.25">
      <c r="A21" s="91" t="s">
        <v>47</v>
      </c>
      <c r="B21" s="92" t="s">
        <v>48</v>
      </c>
      <c r="C21" s="93">
        <v>3300</v>
      </c>
      <c r="D21" s="93">
        <v>0</v>
      </c>
      <c r="E21" s="93">
        <v>3300</v>
      </c>
    </row>
    <row r="22" spans="1:5" ht="21" customHeight="1" x14ac:dyDescent="0.25">
      <c r="A22" s="94" t="s">
        <v>49</v>
      </c>
      <c r="B22" s="95" t="s">
        <v>50</v>
      </c>
      <c r="C22" s="96">
        <v>3300</v>
      </c>
      <c r="D22" s="96">
        <v>0</v>
      </c>
      <c r="E22" s="96">
        <v>3300</v>
      </c>
    </row>
    <row r="23" spans="1:5" ht="18" customHeight="1" x14ac:dyDescent="0.25">
      <c r="A23" s="97" t="s">
        <v>24</v>
      </c>
      <c r="B23" s="98" t="s">
        <v>25</v>
      </c>
      <c r="C23" s="99">
        <v>3300</v>
      </c>
      <c r="D23" s="99">
        <v>0</v>
      </c>
      <c r="E23" s="99">
        <v>3300</v>
      </c>
    </row>
    <row r="24" spans="1:5" ht="18" customHeight="1" x14ac:dyDescent="0.25">
      <c r="A24" s="97" t="s">
        <v>18</v>
      </c>
      <c r="B24" s="98" t="s">
        <v>28</v>
      </c>
      <c r="C24" s="99">
        <v>3300</v>
      </c>
      <c r="D24" s="99">
        <v>0</v>
      </c>
      <c r="E24" s="99">
        <v>3300</v>
      </c>
    </row>
    <row r="25" spans="1:5" ht="20.25" customHeight="1" x14ac:dyDescent="0.25">
      <c r="A25" s="91" t="s">
        <v>51</v>
      </c>
      <c r="B25" s="92" t="s">
        <v>52</v>
      </c>
      <c r="C25" s="93">
        <v>133852</v>
      </c>
      <c r="D25" s="93">
        <v>-494</v>
      </c>
      <c r="E25" s="93">
        <v>133358</v>
      </c>
    </row>
    <row r="26" spans="1:5" ht="30" customHeight="1" x14ac:dyDescent="0.25">
      <c r="A26" s="91" t="s">
        <v>53</v>
      </c>
      <c r="B26" s="92" t="s">
        <v>54</v>
      </c>
      <c r="C26" s="93">
        <v>1500</v>
      </c>
      <c r="D26" s="93">
        <v>0</v>
      </c>
      <c r="E26" s="93">
        <v>1500</v>
      </c>
    </row>
    <row r="27" spans="1:5" ht="21" customHeight="1" x14ac:dyDescent="0.25">
      <c r="A27" s="94" t="s">
        <v>55</v>
      </c>
      <c r="B27" s="95" t="s">
        <v>56</v>
      </c>
      <c r="C27" s="96">
        <v>1500</v>
      </c>
      <c r="D27" s="96">
        <v>0</v>
      </c>
      <c r="E27" s="96">
        <v>1500</v>
      </c>
    </row>
    <row r="28" spans="1:5" ht="18" customHeight="1" x14ac:dyDescent="0.25">
      <c r="A28" s="97" t="s">
        <v>31</v>
      </c>
      <c r="B28" s="98" t="s">
        <v>32</v>
      </c>
      <c r="C28" s="99">
        <v>1500</v>
      </c>
      <c r="D28" s="99">
        <v>0</v>
      </c>
      <c r="E28" s="99">
        <v>1500</v>
      </c>
    </row>
    <row r="29" spans="1:5" ht="20.25" customHeight="1" x14ac:dyDescent="0.25">
      <c r="A29" s="97" t="s">
        <v>35</v>
      </c>
      <c r="B29" s="98" t="s">
        <v>36</v>
      </c>
      <c r="C29" s="99">
        <v>1500</v>
      </c>
      <c r="D29" s="99">
        <v>0</v>
      </c>
      <c r="E29" s="99">
        <v>1500</v>
      </c>
    </row>
    <row r="30" spans="1:5" ht="21" customHeight="1" x14ac:dyDescent="0.25">
      <c r="A30" s="91" t="s">
        <v>57</v>
      </c>
      <c r="B30" s="92" t="s">
        <v>58</v>
      </c>
      <c r="C30" s="93">
        <v>30902</v>
      </c>
      <c r="D30" s="93">
        <v>1206</v>
      </c>
      <c r="E30" s="93">
        <v>32108</v>
      </c>
    </row>
    <row r="31" spans="1:5" ht="20.25" customHeight="1" x14ac:dyDescent="0.25">
      <c r="A31" s="94" t="s">
        <v>55</v>
      </c>
      <c r="B31" s="95" t="s">
        <v>56</v>
      </c>
      <c r="C31" s="96">
        <v>30902</v>
      </c>
      <c r="D31" s="96">
        <v>1206</v>
      </c>
      <c r="E31" s="96">
        <v>32108</v>
      </c>
    </row>
    <row r="32" spans="1:5" ht="18" customHeight="1" x14ac:dyDescent="0.25">
      <c r="A32" s="97" t="s">
        <v>24</v>
      </c>
      <c r="B32" s="98" t="s">
        <v>25</v>
      </c>
      <c r="C32" s="99">
        <v>30902</v>
      </c>
      <c r="D32" s="99">
        <v>1206</v>
      </c>
      <c r="E32" s="99">
        <v>32108</v>
      </c>
    </row>
    <row r="33" spans="1:5" ht="18" customHeight="1" x14ac:dyDescent="0.25">
      <c r="A33" s="97" t="s">
        <v>18</v>
      </c>
      <c r="B33" s="98" t="s">
        <v>28</v>
      </c>
      <c r="C33" s="99">
        <v>30902</v>
      </c>
      <c r="D33" s="99">
        <v>1206</v>
      </c>
      <c r="E33" s="99">
        <v>32108</v>
      </c>
    </row>
    <row r="34" spans="1:5" ht="21" customHeight="1" x14ac:dyDescent="0.25">
      <c r="A34" s="91" t="s">
        <v>59</v>
      </c>
      <c r="B34" s="92" t="s">
        <v>60</v>
      </c>
      <c r="C34" s="93">
        <v>101450</v>
      </c>
      <c r="D34" s="93">
        <v>-1700</v>
      </c>
      <c r="E34" s="93">
        <v>99750</v>
      </c>
    </row>
    <row r="35" spans="1:5" ht="20.25" customHeight="1" x14ac:dyDescent="0.25">
      <c r="A35" s="94" t="s">
        <v>44</v>
      </c>
      <c r="B35" s="95" t="s">
        <v>22</v>
      </c>
      <c r="C35" s="96">
        <v>2750</v>
      </c>
      <c r="D35" s="96">
        <v>0</v>
      </c>
      <c r="E35" s="96">
        <v>2750</v>
      </c>
    </row>
    <row r="36" spans="1:5" ht="21" customHeight="1" x14ac:dyDescent="0.25">
      <c r="A36" s="97" t="s">
        <v>24</v>
      </c>
      <c r="B36" s="98" t="s">
        <v>25</v>
      </c>
      <c r="C36" s="99">
        <v>2750</v>
      </c>
      <c r="D36" s="99">
        <v>0</v>
      </c>
      <c r="E36" s="99">
        <v>2750</v>
      </c>
    </row>
    <row r="37" spans="1:5" ht="21" customHeight="1" x14ac:dyDescent="0.25">
      <c r="A37" s="97" t="s">
        <v>18</v>
      </c>
      <c r="B37" s="98" t="s">
        <v>28</v>
      </c>
      <c r="C37" s="99">
        <v>2750</v>
      </c>
      <c r="D37" s="99">
        <v>0</v>
      </c>
      <c r="E37" s="99">
        <v>2750</v>
      </c>
    </row>
    <row r="38" spans="1:5" ht="21" customHeight="1" x14ac:dyDescent="0.25">
      <c r="A38" s="94" t="s">
        <v>55</v>
      </c>
      <c r="B38" s="95" t="s">
        <v>56</v>
      </c>
      <c r="C38" s="96">
        <v>98700</v>
      </c>
      <c r="D38" s="96">
        <v>-1700</v>
      </c>
      <c r="E38" s="96">
        <v>97000</v>
      </c>
    </row>
    <row r="39" spans="1:5" ht="21" customHeight="1" x14ac:dyDescent="0.25">
      <c r="A39" s="97" t="s">
        <v>24</v>
      </c>
      <c r="B39" s="98" t="s">
        <v>25</v>
      </c>
      <c r="C39" s="99">
        <v>98700</v>
      </c>
      <c r="D39" s="99">
        <v>-1700</v>
      </c>
      <c r="E39" s="99">
        <v>97000</v>
      </c>
    </row>
    <row r="40" spans="1:5" ht="21" customHeight="1" x14ac:dyDescent="0.25">
      <c r="A40" s="97" t="s">
        <v>18</v>
      </c>
      <c r="B40" s="98" t="s">
        <v>28</v>
      </c>
      <c r="C40" s="99">
        <v>98700</v>
      </c>
      <c r="D40" s="99">
        <v>-1700</v>
      </c>
      <c r="E40" s="99">
        <v>97000</v>
      </c>
    </row>
    <row r="41" spans="1:5" ht="21" customHeight="1" x14ac:dyDescent="0.25">
      <c r="A41" s="91" t="s">
        <v>61</v>
      </c>
      <c r="B41" s="92" t="s">
        <v>62</v>
      </c>
      <c r="C41" s="93">
        <v>1913613</v>
      </c>
      <c r="D41" s="93">
        <v>67823</v>
      </c>
      <c r="E41" s="93">
        <v>1981436</v>
      </c>
    </row>
    <row r="42" spans="1:5" ht="21" customHeight="1" x14ac:dyDescent="0.25">
      <c r="A42" s="91" t="s">
        <v>63</v>
      </c>
      <c r="B42" s="92" t="s">
        <v>64</v>
      </c>
      <c r="C42" s="93">
        <v>1913613</v>
      </c>
      <c r="D42" s="93">
        <v>67823</v>
      </c>
      <c r="E42" s="93">
        <v>1981436</v>
      </c>
    </row>
    <row r="43" spans="1:5" ht="20.25" customHeight="1" x14ac:dyDescent="0.25">
      <c r="A43" s="94" t="s">
        <v>65</v>
      </c>
      <c r="B43" s="95" t="s">
        <v>19</v>
      </c>
      <c r="C43" s="96">
        <v>3655</v>
      </c>
      <c r="D43" s="96">
        <v>0</v>
      </c>
      <c r="E43" s="96">
        <v>3655</v>
      </c>
    </row>
    <row r="44" spans="1:5" ht="18" customHeight="1" x14ac:dyDescent="0.25">
      <c r="A44" s="97" t="s">
        <v>24</v>
      </c>
      <c r="B44" s="98" t="s">
        <v>25</v>
      </c>
      <c r="C44" s="99">
        <v>1965</v>
      </c>
      <c r="D44" s="99">
        <v>0</v>
      </c>
      <c r="E44" s="99">
        <v>1965</v>
      </c>
    </row>
    <row r="45" spans="1:5" ht="18" customHeight="1" x14ac:dyDescent="0.25">
      <c r="A45" s="97" t="s">
        <v>18</v>
      </c>
      <c r="B45" s="98" t="s">
        <v>28</v>
      </c>
      <c r="C45" s="99">
        <v>1965</v>
      </c>
      <c r="D45" s="99">
        <v>0</v>
      </c>
      <c r="E45" s="99">
        <v>1965</v>
      </c>
    </row>
    <row r="46" spans="1:5" ht="21" customHeight="1" x14ac:dyDescent="0.25">
      <c r="A46" s="97" t="s">
        <v>31</v>
      </c>
      <c r="B46" s="98" t="s">
        <v>32</v>
      </c>
      <c r="C46" s="99">
        <v>1690</v>
      </c>
      <c r="D46" s="99">
        <v>0</v>
      </c>
      <c r="E46" s="99">
        <v>1690</v>
      </c>
    </row>
    <row r="47" spans="1:5" ht="18" customHeight="1" x14ac:dyDescent="0.25">
      <c r="A47" s="97" t="s">
        <v>33</v>
      </c>
      <c r="B47" s="98" t="s">
        <v>34</v>
      </c>
      <c r="C47" s="99">
        <v>50</v>
      </c>
      <c r="D47" s="99">
        <v>0</v>
      </c>
      <c r="E47" s="99">
        <v>50</v>
      </c>
    </row>
    <row r="48" spans="1:5" ht="20.25" customHeight="1" x14ac:dyDescent="0.25">
      <c r="A48" s="97" t="s">
        <v>35</v>
      </c>
      <c r="B48" s="98" t="s">
        <v>36</v>
      </c>
      <c r="C48" s="99">
        <v>1640</v>
      </c>
      <c r="D48" s="99">
        <v>0</v>
      </c>
      <c r="E48" s="99">
        <v>1640</v>
      </c>
    </row>
    <row r="49" spans="1:5" ht="18" customHeight="1" x14ac:dyDescent="0.25">
      <c r="A49" s="94" t="s">
        <v>66</v>
      </c>
      <c r="B49" s="95" t="s">
        <v>67</v>
      </c>
      <c r="C49" s="96">
        <v>308</v>
      </c>
      <c r="D49" s="96">
        <v>0</v>
      </c>
      <c r="E49" s="96">
        <v>308</v>
      </c>
    </row>
    <row r="50" spans="1:5" ht="18" customHeight="1" x14ac:dyDescent="0.25">
      <c r="A50" s="97" t="s">
        <v>24</v>
      </c>
      <c r="B50" s="98" t="s">
        <v>25</v>
      </c>
      <c r="C50" s="99">
        <v>308</v>
      </c>
      <c r="D50" s="99">
        <v>0</v>
      </c>
      <c r="E50" s="99">
        <v>308</v>
      </c>
    </row>
    <row r="51" spans="1:5" ht="27" customHeight="1" x14ac:dyDescent="0.25">
      <c r="A51" s="97" t="s">
        <v>26</v>
      </c>
      <c r="B51" s="98" t="s">
        <v>27</v>
      </c>
      <c r="C51" s="99">
        <v>48</v>
      </c>
      <c r="D51" s="99">
        <v>0</v>
      </c>
      <c r="E51" s="99">
        <v>48</v>
      </c>
    </row>
    <row r="52" spans="1:5" ht="18" customHeight="1" x14ac:dyDescent="0.25">
      <c r="A52" s="97" t="s">
        <v>18</v>
      </c>
      <c r="B52" s="98" t="s">
        <v>28</v>
      </c>
      <c r="C52" s="99">
        <v>260</v>
      </c>
      <c r="D52" s="99">
        <v>0</v>
      </c>
      <c r="E52" s="99">
        <v>260</v>
      </c>
    </row>
    <row r="53" spans="1:5" ht="21" customHeight="1" x14ac:dyDescent="0.25">
      <c r="A53" s="94" t="s">
        <v>68</v>
      </c>
      <c r="B53" s="95" t="s">
        <v>14</v>
      </c>
      <c r="C53" s="96">
        <v>1900350</v>
      </c>
      <c r="D53" s="96">
        <v>67643</v>
      </c>
      <c r="E53" s="96">
        <v>1967993</v>
      </c>
    </row>
    <row r="54" spans="1:5" ht="20.25" customHeight="1" x14ac:dyDescent="0.25">
      <c r="A54" s="97" t="s">
        <v>24</v>
      </c>
      <c r="B54" s="98" t="s">
        <v>25</v>
      </c>
      <c r="C54" s="99">
        <v>1899750</v>
      </c>
      <c r="D54" s="99">
        <v>65608</v>
      </c>
      <c r="E54" s="99">
        <v>1965358</v>
      </c>
    </row>
    <row r="55" spans="1:5" ht="18" customHeight="1" x14ac:dyDescent="0.25">
      <c r="A55" s="97" t="s">
        <v>26</v>
      </c>
      <c r="B55" s="98" t="s">
        <v>27</v>
      </c>
      <c r="C55" s="99">
        <v>1873329</v>
      </c>
      <c r="D55" s="99">
        <v>0</v>
      </c>
      <c r="E55" s="99">
        <v>1873329</v>
      </c>
    </row>
    <row r="56" spans="1:5" ht="18" customHeight="1" x14ac:dyDescent="0.25">
      <c r="A56" s="97" t="s">
        <v>18</v>
      </c>
      <c r="B56" s="98" t="s">
        <v>28</v>
      </c>
      <c r="C56" s="99">
        <v>26416</v>
      </c>
      <c r="D56" s="99">
        <v>64248</v>
      </c>
      <c r="E56" s="99">
        <v>90664</v>
      </c>
    </row>
    <row r="57" spans="1:5" ht="18" customHeight="1" x14ac:dyDescent="0.25">
      <c r="A57" s="97" t="s">
        <v>29</v>
      </c>
      <c r="B57" s="98" t="s">
        <v>30</v>
      </c>
      <c r="C57" s="99">
        <v>5</v>
      </c>
      <c r="D57" s="99">
        <v>0</v>
      </c>
      <c r="E57" s="99">
        <v>5</v>
      </c>
    </row>
    <row r="58" spans="1:5" ht="18" customHeight="1" x14ac:dyDescent="0.25">
      <c r="A58" s="97" t="s">
        <v>108</v>
      </c>
      <c r="B58" s="98" t="s">
        <v>113</v>
      </c>
      <c r="C58" s="99">
        <v>0</v>
      </c>
      <c r="D58" s="99">
        <v>1360</v>
      </c>
      <c r="E58" s="99">
        <v>1360</v>
      </c>
    </row>
    <row r="59" spans="1:5" ht="18" customHeight="1" x14ac:dyDescent="0.25">
      <c r="A59" s="97" t="s">
        <v>31</v>
      </c>
      <c r="B59" s="98" t="s">
        <v>32</v>
      </c>
      <c r="C59" s="99">
        <v>600</v>
      </c>
      <c r="D59" s="99">
        <v>2035</v>
      </c>
      <c r="E59" s="99">
        <v>2635</v>
      </c>
    </row>
    <row r="60" spans="1:5" ht="18" customHeight="1" x14ac:dyDescent="0.25">
      <c r="A60" s="97" t="s">
        <v>35</v>
      </c>
      <c r="B60" s="98" t="s">
        <v>36</v>
      </c>
      <c r="C60" s="99">
        <v>600</v>
      </c>
      <c r="D60" s="99">
        <v>2035</v>
      </c>
      <c r="E60" s="99">
        <v>2635</v>
      </c>
    </row>
    <row r="61" spans="1:5" ht="18" customHeight="1" x14ac:dyDescent="0.25">
      <c r="A61" s="94" t="s">
        <v>69</v>
      </c>
      <c r="B61" s="95" t="s">
        <v>70</v>
      </c>
      <c r="C61" s="96">
        <v>9300</v>
      </c>
      <c r="D61" s="96">
        <v>180</v>
      </c>
      <c r="E61" s="96">
        <v>9480</v>
      </c>
    </row>
    <row r="62" spans="1:5" ht="18" customHeight="1" x14ac:dyDescent="0.25">
      <c r="A62" s="97" t="s">
        <v>24</v>
      </c>
      <c r="B62" s="98" t="s">
        <v>25</v>
      </c>
      <c r="C62" s="99">
        <v>9150</v>
      </c>
      <c r="D62" s="99">
        <v>180</v>
      </c>
      <c r="E62" s="99">
        <v>9330</v>
      </c>
    </row>
    <row r="63" spans="1:5" ht="18" customHeight="1" x14ac:dyDescent="0.25">
      <c r="A63" s="97" t="s">
        <v>18</v>
      </c>
      <c r="B63" s="98" t="s">
        <v>28</v>
      </c>
      <c r="C63" s="99">
        <v>9150</v>
      </c>
      <c r="D63" s="99">
        <v>180</v>
      </c>
      <c r="E63" s="99">
        <v>9330</v>
      </c>
    </row>
    <row r="64" spans="1:5" ht="18" customHeight="1" x14ac:dyDescent="0.25">
      <c r="A64" s="97" t="s">
        <v>31</v>
      </c>
      <c r="B64" s="98" t="s">
        <v>32</v>
      </c>
      <c r="C64" s="99">
        <v>150</v>
      </c>
      <c r="D64" s="99">
        <v>0</v>
      </c>
      <c r="E64" s="99">
        <v>150</v>
      </c>
    </row>
    <row r="65" spans="1:5" ht="22.5" x14ac:dyDescent="0.25">
      <c r="A65" s="97" t="s">
        <v>35</v>
      </c>
      <c r="B65" s="98" t="s">
        <v>36</v>
      </c>
      <c r="C65" s="99">
        <v>150</v>
      </c>
      <c r="D65" s="99">
        <v>0</v>
      </c>
      <c r="E65" s="99">
        <v>150</v>
      </c>
    </row>
  </sheetData>
  <mergeCells count="2">
    <mergeCell ref="A1:E1"/>
    <mergeCell ref="A3:E3"/>
  </mergeCells>
  <pageMargins left="0.70866141732283472" right="0.31496062992125984" top="0.74803149606299213" bottom="0.74803149606299213" header="0.31496062992125984" footer="0.31496062992125984"/>
  <pageSetup paperSize="9" scale="90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413"/>
  <sheetViews>
    <sheetView topLeftCell="A7" workbookViewId="0">
      <selection activeCell="B25" sqref="B25:F31"/>
    </sheetView>
  </sheetViews>
  <sheetFormatPr defaultColWidth="7" defaultRowHeight="11.25" x14ac:dyDescent="0.25"/>
  <cols>
    <col min="1" max="2" width="7" style="5"/>
    <col min="3" max="3" width="45.7109375" style="5" customWidth="1"/>
    <col min="4" max="6" width="10.5703125" style="5" customWidth="1"/>
    <col min="7" max="9" width="7" style="5"/>
    <col min="10" max="10" width="10.85546875" style="5" bestFit="1" customWidth="1"/>
    <col min="11" max="11" width="7.85546875" style="5" bestFit="1" customWidth="1"/>
    <col min="12" max="239" width="7" style="5"/>
    <col min="240" max="244" width="11.28515625" style="5" customWidth="1"/>
    <col min="245" max="247" width="2.85546875" style="5" customWidth="1"/>
    <col min="248" max="248" width="13.85546875" style="5" customWidth="1"/>
    <col min="249" max="250" width="6" style="5" customWidth="1"/>
    <col min="251" max="251" width="11.28515625" style="5" customWidth="1"/>
    <col min="252" max="253" width="4.5703125" style="5" customWidth="1"/>
    <col min="254" max="254" width="11.28515625" style="5" customWidth="1"/>
    <col min="255" max="256" width="5" style="5" customWidth="1"/>
    <col min="257" max="258" width="7" style="5"/>
    <col min="259" max="259" width="45.7109375" style="5" customWidth="1"/>
    <col min="260" max="262" width="10.5703125" style="5" customWidth="1"/>
    <col min="263" max="495" width="7" style="5"/>
    <col min="496" max="500" width="11.28515625" style="5" customWidth="1"/>
    <col min="501" max="503" width="2.85546875" style="5" customWidth="1"/>
    <col min="504" max="504" width="13.85546875" style="5" customWidth="1"/>
    <col min="505" max="506" width="6" style="5" customWidth="1"/>
    <col min="507" max="507" width="11.28515625" style="5" customWidth="1"/>
    <col min="508" max="509" width="4.5703125" style="5" customWidth="1"/>
    <col min="510" max="510" width="11.28515625" style="5" customWidth="1"/>
    <col min="511" max="512" width="5" style="5" customWidth="1"/>
    <col min="513" max="514" width="7" style="5"/>
    <col min="515" max="515" width="45.7109375" style="5" customWidth="1"/>
    <col min="516" max="518" width="10.5703125" style="5" customWidth="1"/>
    <col min="519" max="751" width="7" style="5"/>
    <col min="752" max="756" width="11.28515625" style="5" customWidth="1"/>
    <col min="757" max="759" width="2.85546875" style="5" customWidth="1"/>
    <col min="760" max="760" width="13.85546875" style="5" customWidth="1"/>
    <col min="761" max="762" width="6" style="5" customWidth="1"/>
    <col min="763" max="763" width="11.28515625" style="5" customWidth="1"/>
    <col min="764" max="765" width="4.5703125" style="5" customWidth="1"/>
    <col min="766" max="766" width="11.28515625" style="5" customWidth="1"/>
    <col min="767" max="768" width="5" style="5" customWidth="1"/>
    <col min="769" max="770" width="7" style="5"/>
    <col min="771" max="771" width="45.7109375" style="5" customWidth="1"/>
    <col min="772" max="774" width="10.5703125" style="5" customWidth="1"/>
    <col min="775" max="1007" width="7" style="5"/>
    <col min="1008" max="1012" width="11.28515625" style="5" customWidth="1"/>
    <col min="1013" max="1015" width="2.85546875" style="5" customWidth="1"/>
    <col min="1016" max="1016" width="13.85546875" style="5" customWidth="1"/>
    <col min="1017" max="1018" width="6" style="5" customWidth="1"/>
    <col min="1019" max="1019" width="11.28515625" style="5" customWidth="1"/>
    <col min="1020" max="1021" width="4.5703125" style="5" customWidth="1"/>
    <col min="1022" max="1022" width="11.28515625" style="5" customWidth="1"/>
    <col min="1023" max="1024" width="5" style="5" customWidth="1"/>
    <col min="1025" max="1026" width="7" style="5"/>
    <col min="1027" max="1027" width="45.7109375" style="5" customWidth="1"/>
    <col min="1028" max="1030" width="10.5703125" style="5" customWidth="1"/>
    <col min="1031" max="1263" width="7" style="5"/>
    <col min="1264" max="1268" width="11.28515625" style="5" customWidth="1"/>
    <col min="1269" max="1271" width="2.85546875" style="5" customWidth="1"/>
    <col min="1272" max="1272" width="13.85546875" style="5" customWidth="1"/>
    <col min="1273" max="1274" width="6" style="5" customWidth="1"/>
    <col min="1275" max="1275" width="11.28515625" style="5" customWidth="1"/>
    <col min="1276" max="1277" width="4.5703125" style="5" customWidth="1"/>
    <col min="1278" max="1278" width="11.28515625" style="5" customWidth="1"/>
    <col min="1279" max="1280" width="5" style="5" customWidth="1"/>
    <col min="1281" max="1282" width="7" style="5"/>
    <col min="1283" max="1283" width="45.7109375" style="5" customWidth="1"/>
    <col min="1284" max="1286" width="10.5703125" style="5" customWidth="1"/>
    <col min="1287" max="1519" width="7" style="5"/>
    <col min="1520" max="1524" width="11.28515625" style="5" customWidth="1"/>
    <col min="1525" max="1527" width="2.85546875" style="5" customWidth="1"/>
    <col min="1528" max="1528" width="13.85546875" style="5" customWidth="1"/>
    <col min="1529" max="1530" width="6" style="5" customWidth="1"/>
    <col min="1531" max="1531" width="11.28515625" style="5" customWidth="1"/>
    <col min="1532" max="1533" width="4.5703125" style="5" customWidth="1"/>
    <col min="1534" max="1534" width="11.28515625" style="5" customWidth="1"/>
    <col min="1535" max="1536" width="5" style="5" customWidth="1"/>
    <col min="1537" max="1538" width="7" style="5"/>
    <col min="1539" max="1539" width="45.7109375" style="5" customWidth="1"/>
    <col min="1540" max="1542" width="10.5703125" style="5" customWidth="1"/>
    <col min="1543" max="1775" width="7" style="5"/>
    <col min="1776" max="1780" width="11.28515625" style="5" customWidth="1"/>
    <col min="1781" max="1783" width="2.85546875" style="5" customWidth="1"/>
    <col min="1784" max="1784" width="13.85546875" style="5" customWidth="1"/>
    <col min="1785" max="1786" width="6" style="5" customWidth="1"/>
    <col min="1787" max="1787" width="11.28515625" style="5" customWidth="1"/>
    <col min="1788" max="1789" width="4.5703125" style="5" customWidth="1"/>
    <col min="1790" max="1790" width="11.28515625" style="5" customWidth="1"/>
    <col min="1791" max="1792" width="5" style="5" customWidth="1"/>
    <col min="1793" max="1794" width="7" style="5"/>
    <col min="1795" max="1795" width="45.7109375" style="5" customWidth="1"/>
    <col min="1796" max="1798" width="10.5703125" style="5" customWidth="1"/>
    <col min="1799" max="2031" width="7" style="5"/>
    <col min="2032" max="2036" width="11.28515625" style="5" customWidth="1"/>
    <col min="2037" max="2039" width="2.85546875" style="5" customWidth="1"/>
    <col min="2040" max="2040" width="13.85546875" style="5" customWidth="1"/>
    <col min="2041" max="2042" width="6" style="5" customWidth="1"/>
    <col min="2043" max="2043" width="11.28515625" style="5" customWidth="1"/>
    <col min="2044" max="2045" width="4.5703125" style="5" customWidth="1"/>
    <col min="2046" max="2046" width="11.28515625" style="5" customWidth="1"/>
    <col min="2047" max="2048" width="5" style="5" customWidth="1"/>
    <col min="2049" max="2050" width="7" style="5"/>
    <col min="2051" max="2051" width="45.7109375" style="5" customWidth="1"/>
    <col min="2052" max="2054" width="10.5703125" style="5" customWidth="1"/>
    <col min="2055" max="2287" width="7" style="5"/>
    <col min="2288" max="2292" width="11.28515625" style="5" customWidth="1"/>
    <col min="2293" max="2295" width="2.85546875" style="5" customWidth="1"/>
    <col min="2296" max="2296" width="13.85546875" style="5" customWidth="1"/>
    <col min="2297" max="2298" width="6" style="5" customWidth="1"/>
    <col min="2299" max="2299" width="11.28515625" style="5" customWidth="1"/>
    <col min="2300" max="2301" width="4.5703125" style="5" customWidth="1"/>
    <col min="2302" max="2302" width="11.28515625" style="5" customWidth="1"/>
    <col min="2303" max="2304" width="5" style="5" customWidth="1"/>
    <col min="2305" max="2306" width="7" style="5"/>
    <col min="2307" max="2307" width="45.7109375" style="5" customWidth="1"/>
    <col min="2308" max="2310" width="10.5703125" style="5" customWidth="1"/>
    <col min="2311" max="2543" width="7" style="5"/>
    <col min="2544" max="2548" width="11.28515625" style="5" customWidth="1"/>
    <col min="2549" max="2551" width="2.85546875" style="5" customWidth="1"/>
    <col min="2552" max="2552" width="13.85546875" style="5" customWidth="1"/>
    <col min="2553" max="2554" width="6" style="5" customWidth="1"/>
    <col min="2555" max="2555" width="11.28515625" style="5" customWidth="1"/>
    <col min="2556" max="2557" width="4.5703125" style="5" customWidth="1"/>
    <col min="2558" max="2558" width="11.28515625" style="5" customWidth="1"/>
    <col min="2559" max="2560" width="5" style="5" customWidth="1"/>
    <col min="2561" max="2562" width="7" style="5"/>
    <col min="2563" max="2563" width="45.7109375" style="5" customWidth="1"/>
    <col min="2564" max="2566" width="10.5703125" style="5" customWidth="1"/>
    <col min="2567" max="2799" width="7" style="5"/>
    <col min="2800" max="2804" width="11.28515625" style="5" customWidth="1"/>
    <col min="2805" max="2807" width="2.85546875" style="5" customWidth="1"/>
    <col min="2808" max="2808" width="13.85546875" style="5" customWidth="1"/>
    <col min="2809" max="2810" width="6" style="5" customWidth="1"/>
    <col min="2811" max="2811" width="11.28515625" style="5" customWidth="1"/>
    <col min="2812" max="2813" width="4.5703125" style="5" customWidth="1"/>
    <col min="2814" max="2814" width="11.28515625" style="5" customWidth="1"/>
    <col min="2815" max="2816" width="5" style="5" customWidth="1"/>
    <col min="2817" max="2818" width="7" style="5"/>
    <col min="2819" max="2819" width="45.7109375" style="5" customWidth="1"/>
    <col min="2820" max="2822" width="10.5703125" style="5" customWidth="1"/>
    <col min="2823" max="3055" width="7" style="5"/>
    <col min="3056" max="3060" width="11.28515625" style="5" customWidth="1"/>
    <col min="3061" max="3063" width="2.85546875" style="5" customWidth="1"/>
    <col min="3064" max="3064" width="13.85546875" style="5" customWidth="1"/>
    <col min="3065" max="3066" width="6" style="5" customWidth="1"/>
    <col min="3067" max="3067" width="11.28515625" style="5" customWidth="1"/>
    <col min="3068" max="3069" width="4.5703125" style="5" customWidth="1"/>
    <col min="3070" max="3070" width="11.28515625" style="5" customWidth="1"/>
    <col min="3071" max="3072" width="5" style="5" customWidth="1"/>
    <col min="3073" max="3074" width="7" style="5"/>
    <col min="3075" max="3075" width="45.7109375" style="5" customWidth="1"/>
    <col min="3076" max="3078" width="10.5703125" style="5" customWidth="1"/>
    <col min="3079" max="3311" width="7" style="5"/>
    <col min="3312" max="3316" width="11.28515625" style="5" customWidth="1"/>
    <col min="3317" max="3319" width="2.85546875" style="5" customWidth="1"/>
    <col min="3320" max="3320" width="13.85546875" style="5" customWidth="1"/>
    <col min="3321" max="3322" width="6" style="5" customWidth="1"/>
    <col min="3323" max="3323" width="11.28515625" style="5" customWidth="1"/>
    <col min="3324" max="3325" width="4.5703125" style="5" customWidth="1"/>
    <col min="3326" max="3326" width="11.28515625" style="5" customWidth="1"/>
    <col min="3327" max="3328" width="5" style="5" customWidth="1"/>
    <col min="3329" max="3330" width="7" style="5"/>
    <col min="3331" max="3331" width="45.7109375" style="5" customWidth="1"/>
    <col min="3332" max="3334" width="10.5703125" style="5" customWidth="1"/>
    <col min="3335" max="3567" width="7" style="5"/>
    <col min="3568" max="3572" width="11.28515625" style="5" customWidth="1"/>
    <col min="3573" max="3575" width="2.85546875" style="5" customWidth="1"/>
    <col min="3576" max="3576" width="13.85546875" style="5" customWidth="1"/>
    <col min="3577" max="3578" width="6" style="5" customWidth="1"/>
    <col min="3579" max="3579" width="11.28515625" style="5" customWidth="1"/>
    <col min="3580" max="3581" width="4.5703125" style="5" customWidth="1"/>
    <col min="3582" max="3582" width="11.28515625" style="5" customWidth="1"/>
    <col min="3583" max="3584" width="5" style="5" customWidth="1"/>
    <col min="3585" max="3586" width="7" style="5"/>
    <col min="3587" max="3587" width="45.7109375" style="5" customWidth="1"/>
    <col min="3588" max="3590" width="10.5703125" style="5" customWidth="1"/>
    <col min="3591" max="3823" width="7" style="5"/>
    <col min="3824" max="3828" width="11.28515625" style="5" customWidth="1"/>
    <col min="3829" max="3831" width="2.85546875" style="5" customWidth="1"/>
    <col min="3832" max="3832" width="13.85546875" style="5" customWidth="1"/>
    <col min="3833" max="3834" width="6" style="5" customWidth="1"/>
    <col min="3835" max="3835" width="11.28515625" style="5" customWidth="1"/>
    <col min="3836" max="3837" width="4.5703125" style="5" customWidth="1"/>
    <col min="3838" max="3838" width="11.28515625" style="5" customWidth="1"/>
    <col min="3839" max="3840" width="5" style="5" customWidth="1"/>
    <col min="3841" max="3842" width="7" style="5"/>
    <col min="3843" max="3843" width="45.7109375" style="5" customWidth="1"/>
    <col min="3844" max="3846" width="10.5703125" style="5" customWidth="1"/>
    <col min="3847" max="4079" width="7" style="5"/>
    <col min="4080" max="4084" width="11.28515625" style="5" customWidth="1"/>
    <col min="4085" max="4087" width="2.85546875" style="5" customWidth="1"/>
    <col min="4088" max="4088" width="13.85546875" style="5" customWidth="1"/>
    <col min="4089" max="4090" width="6" style="5" customWidth="1"/>
    <col min="4091" max="4091" width="11.28515625" style="5" customWidth="1"/>
    <col min="4092" max="4093" width="4.5703125" style="5" customWidth="1"/>
    <col min="4094" max="4094" width="11.28515625" style="5" customWidth="1"/>
    <col min="4095" max="4096" width="5" style="5" customWidth="1"/>
    <col min="4097" max="4098" width="7" style="5"/>
    <col min="4099" max="4099" width="45.7109375" style="5" customWidth="1"/>
    <col min="4100" max="4102" width="10.5703125" style="5" customWidth="1"/>
    <col min="4103" max="4335" width="7" style="5"/>
    <col min="4336" max="4340" width="11.28515625" style="5" customWidth="1"/>
    <col min="4341" max="4343" width="2.85546875" style="5" customWidth="1"/>
    <col min="4344" max="4344" width="13.85546875" style="5" customWidth="1"/>
    <col min="4345" max="4346" width="6" style="5" customWidth="1"/>
    <col min="4347" max="4347" width="11.28515625" style="5" customWidth="1"/>
    <col min="4348" max="4349" width="4.5703125" style="5" customWidth="1"/>
    <col min="4350" max="4350" width="11.28515625" style="5" customWidth="1"/>
    <col min="4351" max="4352" width="5" style="5" customWidth="1"/>
    <col min="4353" max="4354" width="7" style="5"/>
    <col min="4355" max="4355" width="45.7109375" style="5" customWidth="1"/>
    <col min="4356" max="4358" width="10.5703125" style="5" customWidth="1"/>
    <col min="4359" max="4591" width="7" style="5"/>
    <col min="4592" max="4596" width="11.28515625" style="5" customWidth="1"/>
    <col min="4597" max="4599" width="2.85546875" style="5" customWidth="1"/>
    <col min="4600" max="4600" width="13.85546875" style="5" customWidth="1"/>
    <col min="4601" max="4602" width="6" style="5" customWidth="1"/>
    <col min="4603" max="4603" width="11.28515625" style="5" customWidth="1"/>
    <col min="4604" max="4605" width="4.5703125" style="5" customWidth="1"/>
    <col min="4606" max="4606" width="11.28515625" style="5" customWidth="1"/>
    <col min="4607" max="4608" width="5" style="5" customWidth="1"/>
    <col min="4609" max="4610" width="7" style="5"/>
    <col min="4611" max="4611" width="45.7109375" style="5" customWidth="1"/>
    <col min="4612" max="4614" width="10.5703125" style="5" customWidth="1"/>
    <col min="4615" max="4847" width="7" style="5"/>
    <col min="4848" max="4852" width="11.28515625" style="5" customWidth="1"/>
    <col min="4853" max="4855" width="2.85546875" style="5" customWidth="1"/>
    <col min="4856" max="4856" width="13.85546875" style="5" customWidth="1"/>
    <col min="4857" max="4858" width="6" style="5" customWidth="1"/>
    <col min="4859" max="4859" width="11.28515625" style="5" customWidth="1"/>
    <col min="4860" max="4861" width="4.5703125" style="5" customWidth="1"/>
    <col min="4862" max="4862" width="11.28515625" style="5" customWidth="1"/>
    <col min="4863" max="4864" width="5" style="5" customWidth="1"/>
    <col min="4865" max="4866" width="7" style="5"/>
    <col min="4867" max="4867" width="45.7109375" style="5" customWidth="1"/>
    <col min="4868" max="4870" width="10.5703125" style="5" customWidth="1"/>
    <col min="4871" max="5103" width="7" style="5"/>
    <col min="5104" max="5108" width="11.28515625" style="5" customWidth="1"/>
    <col min="5109" max="5111" width="2.85546875" style="5" customWidth="1"/>
    <col min="5112" max="5112" width="13.85546875" style="5" customWidth="1"/>
    <col min="5113" max="5114" width="6" style="5" customWidth="1"/>
    <col min="5115" max="5115" width="11.28515625" style="5" customWidth="1"/>
    <col min="5116" max="5117" width="4.5703125" style="5" customWidth="1"/>
    <col min="5118" max="5118" width="11.28515625" style="5" customWidth="1"/>
    <col min="5119" max="5120" width="5" style="5" customWidth="1"/>
    <col min="5121" max="5122" width="7" style="5"/>
    <col min="5123" max="5123" width="45.7109375" style="5" customWidth="1"/>
    <col min="5124" max="5126" width="10.5703125" style="5" customWidth="1"/>
    <col min="5127" max="5359" width="7" style="5"/>
    <col min="5360" max="5364" width="11.28515625" style="5" customWidth="1"/>
    <col min="5365" max="5367" width="2.85546875" style="5" customWidth="1"/>
    <col min="5368" max="5368" width="13.85546875" style="5" customWidth="1"/>
    <col min="5369" max="5370" width="6" style="5" customWidth="1"/>
    <col min="5371" max="5371" width="11.28515625" style="5" customWidth="1"/>
    <col min="5372" max="5373" width="4.5703125" style="5" customWidth="1"/>
    <col min="5374" max="5374" width="11.28515625" style="5" customWidth="1"/>
    <col min="5375" max="5376" width="5" style="5" customWidth="1"/>
    <col min="5377" max="5378" width="7" style="5"/>
    <col min="5379" max="5379" width="45.7109375" style="5" customWidth="1"/>
    <col min="5380" max="5382" width="10.5703125" style="5" customWidth="1"/>
    <col min="5383" max="5615" width="7" style="5"/>
    <col min="5616" max="5620" width="11.28515625" style="5" customWidth="1"/>
    <col min="5621" max="5623" width="2.85546875" style="5" customWidth="1"/>
    <col min="5624" max="5624" width="13.85546875" style="5" customWidth="1"/>
    <col min="5625" max="5626" width="6" style="5" customWidth="1"/>
    <col min="5627" max="5627" width="11.28515625" style="5" customWidth="1"/>
    <col min="5628" max="5629" width="4.5703125" style="5" customWidth="1"/>
    <col min="5630" max="5630" width="11.28515625" style="5" customWidth="1"/>
    <col min="5631" max="5632" width="5" style="5" customWidth="1"/>
    <col min="5633" max="5634" width="7" style="5"/>
    <col min="5635" max="5635" width="45.7109375" style="5" customWidth="1"/>
    <col min="5636" max="5638" width="10.5703125" style="5" customWidth="1"/>
    <col min="5639" max="5871" width="7" style="5"/>
    <col min="5872" max="5876" width="11.28515625" style="5" customWidth="1"/>
    <col min="5877" max="5879" width="2.85546875" style="5" customWidth="1"/>
    <col min="5880" max="5880" width="13.85546875" style="5" customWidth="1"/>
    <col min="5881" max="5882" width="6" style="5" customWidth="1"/>
    <col min="5883" max="5883" width="11.28515625" style="5" customWidth="1"/>
    <col min="5884" max="5885" width="4.5703125" style="5" customWidth="1"/>
    <col min="5886" max="5886" width="11.28515625" style="5" customWidth="1"/>
    <col min="5887" max="5888" width="5" style="5" customWidth="1"/>
    <col min="5889" max="5890" width="7" style="5"/>
    <col min="5891" max="5891" width="45.7109375" style="5" customWidth="1"/>
    <col min="5892" max="5894" width="10.5703125" style="5" customWidth="1"/>
    <col min="5895" max="6127" width="7" style="5"/>
    <col min="6128" max="6132" width="11.28515625" style="5" customWidth="1"/>
    <col min="6133" max="6135" width="2.85546875" style="5" customWidth="1"/>
    <col min="6136" max="6136" width="13.85546875" style="5" customWidth="1"/>
    <col min="6137" max="6138" width="6" style="5" customWidth="1"/>
    <col min="6139" max="6139" width="11.28515625" style="5" customWidth="1"/>
    <col min="6140" max="6141" width="4.5703125" style="5" customWidth="1"/>
    <col min="6142" max="6142" width="11.28515625" style="5" customWidth="1"/>
    <col min="6143" max="6144" width="5" style="5" customWidth="1"/>
    <col min="6145" max="6146" width="7" style="5"/>
    <col min="6147" max="6147" width="45.7109375" style="5" customWidth="1"/>
    <col min="6148" max="6150" width="10.5703125" style="5" customWidth="1"/>
    <col min="6151" max="6383" width="7" style="5"/>
    <col min="6384" max="6388" width="11.28515625" style="5" customWidth="1"/>
    <col min="6389" max="6391" width="2.85546875" style="5" customWidth="1"/>
    <col min="6392" max="6392" width="13.85546875" style="5" customWidth="1"/>
    <col min="6393" max="6394" width="6" style="5" customWidth="1"/>
    <col min="6395" max="6395" width="11.28515625" style="5" customWidth="1"/>
    <col min="6396" max="6397" width="4.5703125" style="5" customWidth="1"/>
    <col min="6398" max="6398" width="11.28515625" style="5" customWidth="1"/>
    <col min="6399" max="6400" width="5" style="5" customWidth="1"/>
    <col min="6401" max="6402" width="7" style="5"/>
    <col min="6403" max="6403" width="45.7109375" style="5" customWidth="1"/>
    <col min="6404" max="6406" width="10.5703125" style="5" customWidth="1"/>
    <col min="6407" max="6639" width="7" style="5"/>
    <col min="6640" max="6644" width="11.28515625" style="5" customWidth="1"/>
    <col min="6645" max="6647" width="2.85546875" style="5" customWidth="1"/>
    <col min="6648" max="6648" width="13.85546875" style="5" customWidth="1"/>
    <col min="6649" max="6650" width="6" style="5" customWidth="1"/>
    <col min="6651" max="6651" width="11.28515625" style="5" customWidth="1"/>
    <col min="6652" max="6653" width="4.5703125" style="5" customWidth="1"/>
    <col min="6654" max="6654" width="11.28515625" style="5" customWidth="1"/>
    <col min="6655" max="6656" width="5" style="5" customWidth="1"/>
    <col min="6657" max="6658" width="7" style="5"/>
    <col min="6659" max="6659" width="45.7109375" style="5" customWidth="1"/>
    <col min="6660" max="6662" width="10.5703125" style="5" customWidth="1"/>
    <col min="6663" max="6895" width="7" style="5"/>
    <col min="6896" max="6900" width="11.28515625" style="5" customWidth="1"/>
    <col min="6901" max="6903" width="2.85546875" style="5" customWidth="1"/>
    <col min="6904" max="6904" width="13.85546875" style="5" customWidth="1"/>
    <col min="6905" max="6906" width="6" style="5" customWidth="1"/>
    <col min="6907" max="6907" width="11.28515625" style="5" customWidth="1"/>
    <col min="6908" max="6909" width="4.5703125" style="5" customWidth="1"/>
    <col min="6910" max="6910" width="11.28515625" style="5" customWidth="1"/>
    <col min="6911" max="6912" width="5" style="5" customWidth="1"/>
    <col min="6913" max="6914" width="7" style="5"/>
    <col min="6915" max="6915" width="45.7109375" style="5" customWidth="1"/>
    <col min="6916" max="6918" width="10.5703125" style="5" customWidth="1"/>
    <col min="6919" max="7151" width="7" style="5"/>
    <col min="7152" max="7156" width="11.28515625" style="5" customWidth="1"/>
    <col min="7157" max="7159" width="2.85546875" style="5" customWidth="1"/>
    <col min="7160" max="7160" width="13.85546875" style="5" customWidth="1"/>
    <col min="7161" max="7162" width="6" style="5" customWidth="1"/>
    <col min="7163" max="7163" width="11.28515625" style="5" customWidth="1"/>
    <col min="7164" max="7165" width="4.5703125" style="5" customWidth="1"/>
    <col min="7166" max="7166" width="11.28515625" style="5" customWidth="1"/>
    <col min="7167" max="7168" width="5" style="5" customWidth="1"/>
    <col min="7169" max="7170" width="7" style="5"/>
    <col min="7171" max="7171" width="45.7109375" style="5" customWidth="1"/>
    <col min="7172" max="7174" width="10.5703125" style="5" customWidth="1"/>
    <col min="7175" max="7407" width="7" style="5"/>
    <col min="7408" max="7412" width="11.28515625" style="5" customWidth="1"/>
    <col min="7413" max="7415" width="2.85546875" style="5" customWidth="1"/>
    <col min="7416" max="7416" width="13.85546875" style="5" customWidth="1"/>
    <col min="7417" max="7418" width="6" style="5" customWidth="1"/>
    <col min="7419" max="7419" width="11.28515625" style="5" customWidth="1"/>
    <col min="7420" max="7421" width="4.5703125" style="5" customWidth="1"/>
    <col min="7422" max="7422" width="11.28515625" style="5" customWidth="1"/>
    <col min="7423" max="7424" width="5" style="5" customWidth="1"/>
    <col min="7425" max="7426" width="7" style="5"/>
    <col min="7427" max="7427" width="45.7109375" style="5" customWidth="1"/>
    <col min="7428" max="7430" width="10.5703125" style="5" customWidth="1"/>
    <col min="7431" max="7663" width="7" style="5"/>
    <col min="7664" max="7668" width="11.28515625" style="5" customWidth="1"/>
    <col min="7669" max="7671" width="2.85546875" style="5" customWidth="1"/>
    <col min="7672" max="7672" width="13.85546875" style="5" customWidth="1"/>
    <col min="7673" max="7674" width="6" style="5" customWidth="1"/>
    <col min="7675" max="7675" width="11.28515625" style="5" customWidth="1"/>
    <col min="7676" max="7677" width="4.5703125" style="5" customWidth="1"/>
    <col min="7678" max="7678" width="11.28515625" style="5" customWidth="1"/>
    <col min="7679" max="7680" width="5" style="5" customWidth="1"/>
    <col min="7681" max="7682" width="7" style="5"/>
    <col min="7683" max="7683" width="45.7109375" style="5" customWidth="1"/>
    <col min="7684" max="7686" width="10.5703125" style="5" customWidth="1"/>
    <col min="7687" max="7919" width="7" style="5"/>
    <col min="7920" max="7924" width="11.28515625" style="5" customWidth="1"/>
    <col min="7925" max="7927" width="2.85546875" style="5" customWidth="1"/>
    <col min="7928" max="7928" width="13.85546875" style="5" customWidth="1"/>
    <col min="7929" max="7930" width="6" style="5" customWidth="1"/>
    <col min="7931" max="7931" width="11.28515625" style="5" customWidth="1"/>
    <col min="7932" max="7933" width="4.5703125" style="5" customWidth="1"/>
    <col min="7934" max="7934" width="11.28515625" style="5" customWidth="1"/>
    <col min="7935" max="7936" width="5" style="5" customWidth="1"/>
    <col min="7937" max="7938" width="7" style="5"/>
    <col min="7939" max="7939" width="45.7109375" style="5" customWidth="1"/>
    <col min="7940" max="7942" width="10.5703125" style="5" customWidth="1"/>
    <col min="7943" max="8175" width="7" style="5"/>
    <col min="8176" max="8180" width="11.28515625" style="5" customWidth="1"/>
    <col min="8181" max="8183" width="2.85546875" style="5" customWidth="1"/>
    <col min="8184" max="8184" width="13.85546875" style="5" customWidth="1"/>
    <col min="8185" max="8186" width="6" style="5" customWidth="1"/>
    <col min="8187" max="8187" width="11.28515625" style="5" customWidth="1"/>
    <col min="8188" max="8189" width="4.5703125" style="5" customWidth="1"/>
    <col min="8190" max="8190" width="11.28515625" style="5" customWidth="1"/>
    <col min="8191" max="8192" width="5" style="5" customWidth="1"/>
    <col min="8193" max="8194" width="7" style="5"/>
    <col min="8195" max="8195" width="45.7109375" style="5" customWidth="1"/>
    <col min="8196" max="8198" width="10.5703125" style="5" customWidth="1"/>
    <col min="8199" max="8431" width="7" style="5"/>
    <col min="8432" max="8436" width="11.28515625" style="5" customWidth="1"/>
    <col min="8437" max="8439" width="2.85546875" style="5" customWidth="1"/>
    <col min="8440" max="8440" width="13.85546875" style="5" customWidth="1"/>
    <col min="8441" max="8442" width="6" style="5" customWidth="1"/>
    <col min="8443" max="8443" width="11.28515625" style="5" customWidth="1"/>
    <col min="8444" max="8445" width="4.5703125" style="5" customWidth="1"/>
    <col min="8446" max="8446" width="11.28515625" style="5" customWidth="1"/>
    <col min="8447" max="8448" width="5" style="5" customWidth="1"/>
    <col min="8449" max="8450" width="7" style="5"/>
    <col min="8451" max="8451" width="45.7109375" style="5" customWidth="1"/>
    <col min="8452" max="8454" width="10.5703125" style="5" customWidth="1"/>
    <col min="8455" max="8687" width="7" style="5"/>
    <col min="8688" max="8692" width="11.28515625" style="5" customWidth="1"/>
    <col min="8693" max="8695" width="2.85546875" style="5" customWidth="1"/>
    <col min="8696" max="8696" width="13.85546875" style="5" customWidth="1"/>
    <col min="8697" max="8698" width="6" style="5" customWidth="1"/>
    <col min="8699" max="8699" width="11.28515625" style="5" customWidth="1"/>
    <col min="8700" max="8701" width="4.5703125" style="5" customWidth="1"/>
    <col min="8702" max="8702" width="11.28515625" style="5" customWidth="1"/>
    <col min="8703" max="8704" width="5" style="5" customWidth="1"/>
    <col min="8705" max="8706" width="7" style="5"/>
    <col min="8707" max="8707" width="45.7109375" style="5" customWidth="1"/>
    <col min="8708" max="8710" width="10.5703125" style="5" customWidth="1"/>
    <col min="8711" max="8943" width="7" style="5"/>
    <col min="8944" max="8948" width="11.28515625" style="5" customWidth="1"/>
    <col min="8949" max="8951" width="2.85546875" style="5" customWidth="1"/>
    <col min="8952" max="8952" width="13.85546875" style="5" customWidth="1"/>
    <col min="8953" max="8954" width="6" style="5" customWidth="1"/>
    <col min="8955" max="8955" width="11.28515625" style="5" customWidth="1"/>
    <col min="8956" max="8957" width="4.5703125" style="5" customWidth="1"/>
    <col min="8958" max="8958" width="11.28515625" style="5" customWidth="1"/>
    <col min="8959" max="8960" width="5" style="5" customWidth="1"/>
    <col min="8961" max="8962" width="7" style="5"/>
    <col min="8963" max="8963" width="45.7109375" style="5" customWidth="1"/>
    <col min="8964" max="8966" width="10.5703125" style="5" customWidth="1"/>
    <col min="8967" max="9199" width="7" style="5"/>
    <col min="9200" max="9204" width="11.28515625" style="5" customWidth="1"/>
    <col min="9205" max="9207" width="2.85546875" style="5" customWidth="1"/>
    <col min="9208" max="9208" width="13.85546875" style="5" customWidth="1"/>
    <col min="9209" max="9210" width="6" style="5" customWidth="1"/>
    <col min="9211" max="9211" width="11.28515625" style="5" customWidth="1"/>
    <col min="9212" max="9213" width="4.5703125" style="5" customWidth="1"/>
    <col min="9214" max="9214" width="11.28515625" style="5" customWidth="1"/>
    <col min="9215" max="9216" width="5" style="5" customWidth="1"/>
    <col min="9217" max="9218" width="7" style="5"/>
    <col min="9219" max="9219" width="45.7109375" style="5" customWidth="1"/>
    <col min="9220" max="9222" width="10.5703125" style="5" customWidth="1"/>
    <col min="9223" max="9455" width="7" style="5"/>
    <col min="9456" max="9460" width="11.28515625" style="5" customWidth="1"/>
    <col min="9461" max="9463" width="2.85546875" style="5" customWidth="1"/>
    <col min="9464" max="9464" width="13.85546875" style="5" customWidth="1"/>
    <col min="9465" max="9466" width="6" style="5" customWidth="1"/>
    <col min="9467" max="9467" width="11.28515625" style="5" customWidth="1"/>
    <col min="9468" max="9469" width="4.5703125" style="5" customWidth="1"/>
    <col min="9470" max="9470" width="11.28515625" style="5" customWidth="1"/>
    <col min="9471" max="9472" width="5" style="5" customWidth="1"/>
    <col min="9473" max="9474" width="7" style="5"/>
    <col min="9475" max="9475" width="45.7109375" style="5" customWidth="1"/>
    <col min="9476" max="9478" width="10.5703125" style="5" customWidth="1"/>
    <col min="9479" max="9711" width="7" style="5"/>
    <col min="9712" max="9716" width="11.28515625" style="5" customWidth="1"/>
    <col min="9717" max="9719" width="2.85546875" style="5" customWidth="1"/>
    <col min="9720" max="9720" width="13.85546875" style="5" customWidth="1"/>
    <col min="9721" max="9722" width="6" style="5" customWidth="1"/>
    <col min="9723" max="9723" width="11.28515625" style="5" customWidth="1"/>
    <col min="9724" max="9725" width="4.5703125" style="5" customWidth="1"/>
    <col min="9726" max="9726" width="11.28515625" style="5" customWidth="1"/>
    <col min="9727" max="9728" width="5" style="5" customWidth="1"/>
    <col min="9729" max="9730" width="7" style="5"/>
    <col min="9731" max="9731" width="45.7109375" style="5" customWidth="1"/>
    <col min="9732" max="9734" width="10.5703125" style="5" customWidth="1"/>
    <col min="9735" max="9967" width="7" style="5"/>
    <col min="9968" max="9972" width="11.28515625" style="5" customWidth="1"/>
    <col min="9973" max="9975" width="2.85546875" style="5" customWidth="1"/>
    <col min="9976" max="9976" width="13.85546875" style="5" customWidth="1"/>
    <col min="9977" max="9978" width="6" style="5" customWidth="1"/>
    <col min="9979" max="9979" width="11.28515625" style="5" customWidth="1"/>
    <col min="9980" max="9981" width="4.5703125" style="5" customWidth="1"/>
    <col min="9982" max="9982" width="11.28515625" style="5" customWidth="1"/>
    <col min="9983" max="9984" width="5" style="5" customWidth="1"/>
    <col min="9985" max="9986" width="7" style="5"/>
    <col min="9987" max="9987" width="45.7109375" style="5" customWidth="1"/>
    <col min="9988" max="9990" width="10.5703125" style="5" customWidth="1"/>
    <col min="9991" max="10223" width="7" style="5"/>
    <col min="10224" max="10228" width="11.28515625" style="5" customWidth="1"/>
    <col min="10229" max="10231" width="2.85546875" style="5" customWidth="1"/>
    <col min="10232" max="10232" width="13.85546875" style="5" customWidth="1"/>
    <col min="10233" max="10234" width="6" style="5" customWidth="1"/>
    <col min="10235" max="10235" width="11.28515625" style="5" customWidth="1"/>
    <col min="10236" max="10237" width="4.5703125" style="5" customWidth="1"/>
    <col min="10238" max="10238" width="11.28515625" style="5" customWidth="1"/>
    <col min="10239" max="10240" width="5" style="5" customWidth="1"/>
    <col min="10241" max="10242" width="7" style="5"/>
    <col min="10243" max="10243" width="45.7109375" style="5" customWidth="1"/>
    <col min="10244" max="10246" width="10.5703125" style="5" customWidth="1"/>
    <col min="10247" max="10479" width="7" style="5"/>
    <col min="10480" max="10484" width="11.28515625" style="5" customWidth="1"/>
    <col min="10485" max="10487" width="2.85546875" style="5" customWidth="1"/>
    <col min="10488" max="10488" width="13.85546875" style="5" customWidth="1"/>
    <col min="10489" max="10490" width="6" style="5" customWidth="1"/>
    <col min="10491" max="10491" width="11.28515625" style="5" customWidth="1"/>
    <col min="10492" max="10493" width="4.5703125" style="5" customWidth="1"/>
    <col min="10494" max="10494" width="11.28515625" style="5" customWidth="1"/>
    <col min="10495" max="10496" width="5" style="5" customWidth="1"/>
    <col min="10497" max="10498" width="7" style="5"/>
    <col min="10499" max="10499" width="45.7109375" style="5" customWidth="1"/>
    <col min="10500" max="10502" width="10.5703125" style="5" customWidth="1"/>
    <col min="10503" max="10735" width="7" style="5"/>
    <col min="10736" max="10740" width="11.28515625" style="5" customWidth="1"/>
    <col min="10741" max="10743" width="2.85546875" style="5" customWidth="1"/>
    <col min="10744" max="10744" width="13.85546875" style="5" customWidth="1"/>
    <col min="10745" max="10746" width="6" style="5" customWidth="1"/>
    <col min="10747" max="10747" width="11.28515625" style="5" customWidth="1"/>
    <col min="10748" max="10749" width="4.5703125" style="5" customWidth="1"/>
    <col min="10750" max="10750" width="11.28515625" style="5" customWidth="1"/>
    <col min="10751" max="10752" width="5" style="5" customWidth="1"/>
    <col min="10753" max="10754" width="7" style="5"/>
    <col min="10755" max="10755" width="45.7109375" style="5" customWidth="1"/>
    <col min="10756" max="10758" width="10.5703125" style="5" customWidth="1"/>
    <col min="10759" max="10991" width="7" style="5"/>
    <col min="10992" max="10996" width="11.28515625" style="5" customWidth="1"/>
    <col min="10997" max="10999" width="2.85546875" style="5" customWidth="1"/>
    <col min="11000" max="11000" width="13.85546875" style="5" customWidth="1"/>
    <col min="11001" max="11002" width="6" style="5" customWidth="1"/>
    <col min="11003" max="11003" width="11.28515625" style="5" customWidth="1"/>
    <col min="11004" max="11005" width="4.5703125" style="5" customWidth="1"/>
    <col min="11006" max="11006" width="11.28515625" style="5" customWidth="1"/>
    <col min="11007" max="11008" width="5" style="5" customWidth="1"/>
    <col min="11009" max="11010" width="7" style="5"/>
    <col min="11011" max="11011" width="45.7109375" style="5" customWidth="1"/>
    <col min="11012" max="11014" width="10.5703125" style="5" customWidth="1"/>
    <col min="11015" max="11247" width="7" style="5"/>
    <col min="11248" max="11252" width="11.28515625" style="5" customWidth="1"/>
    <col min="11253" max="11255" width="2.85546875" style="5" customWidth="1"/>
    <col min="11256" max="11256" width="13.85546875" style="5" customWidth="1"/>
    <col min="11257" max="11258" width="6" style="5" customWidth="1"/>
    <col min="11259" max="11259" width="11.28515625" style="5" customWidth="1"/>
    <col min="11260" max="11261" width="4.5703125" style="5" customWidth="1"/>
    <col min="11262" max="11262" width="11.28515625" style="5" customWidth="1"/>
    <col min="11263" max="11264" width="5" style="5" customWidth="1"/>
    <col min="11265" max="11266" width="7" style="5"/>
    <col min="11267" max="11267" width="45.7109375" style="5" customWidth="1"/>
    <col min="11268" max="11270" width="10.5703125" style="5" customWidth="1"/>
    <col min="11271" max="11503" width="7" style="5"/>
    <col min="11504" max="11508" width="11.28515625" style="5" customWidth="1"/>
    <col min="11509" max="11511" width="2.85546875" style="5" customWidth="1"/>
    <col min="11512" max="11512" width="13.85546875" style="5" customWidth="1"/>
    <col min="11513" max="11514" width="6" style="5" customWidth="1"/>
    <col min="11515" max="11515" width="11.28515625" style="5" customWidth="1"/>
    <col min="11516" max="11517" width="4.5703125" style="5" customWidth="1"/>
    <col min="11518" max="11518" width="11.28515625" style="5" customWidth="1"/>
    <col min="11519" max="11520" width="5" style="5" customWidth="1"/>
    <col min="11521" max="11522" width="7" style="5"/>
    <col min="11523" max="11523" width="45.7109375" style="5" customWidth="1"/>
    <col min="11524" max="11526" width="10.5703125" style="5" customWidth="1"/>
    <col min="11527" max="11759" width="7" style="5"/>
    <col min="11760" max="11764" width="11.28515625" style="5" customWidth="1"/>
    <col min="11765" max="11767" width="2.85546875" style="5" customWidth="1"/>
    <col min="11768" max="11768" width="13.85546875" style="5" customWidth="1"/>
    <col min="11769" max="11770" width="6" style="5" customWidth="1"/>
    <col min="11771" max="11771" width="11.28515625" style="5" customWidth="1"/>
    <col min="11772" max="11773" width="4.5703125" style="5" customWidth="1"/>
    <col min="11774" max="11774" width="11.28515625" style="5" customWidth="1"/>
    <col min="11775" max="11776" width="5" style="5" customWidth="1"/>
    <col min="11777" max="11778" width="7" style="5"/>
    <col min="11779" max="11779" width="45.7109375" style="5" customWidth="1"/>
    <col min="11780" max="11782" width="10.5703125" style="5" customWidth="1"/>
    <col min="11783" max="12015" width="7" style="5"/>
    <col min="12016" max="12020" width="11.28515625" style="5" customWidth="1"/>
    <col min="12021" max="12023" width="2.85546875" style="5" customWidth="1"/>
    <col min="12024" max="12024" width="13.85546875" style="5" customWidth="1"/>
    <col min="12025" max="12026" width="6" style="5" customWidth="1"/>
    <col min="12027" max="12027" width="11.28515625" style="5" customWidth="1"/>
    <col min="12028" max="12029" width="4.5703125" style="5" customWidth="1"/>
    <col min="12030" max="12030" width="11.28515625" style="5" customWidth="1"/>
    <col min="12031" max="12032" width="5" style="5" customWidth="1"/>
    <col min="12033" max="12034" width="7" style="5"/>
    <col min="12035" max="12035" width="45.7109375" style="5" customWidth="1"/>
    <col min="12036" max="12038" width="10.5703125" style="5" customWidth="1"/>
    <col min="12039" max="12271" width="7" style="5"/>
    <col min="12272" max="12276" width="11.28515625" style="5" customWidth="1"/>
    <col min="12277" max="12279" width="2.85546875" style="5" customWidth="1"/>
    <col min="12280" max="12280" width="13.85546875" style="5" customWidth="1"/>
    <col min="12281" max="12282" width="6" style="5" customWidth="1"/>
    <col min="12283" max="12283" width="11.28515625" style="5" customWidth="1"/>
    <col min="12284" max="12285" width="4.5703125" style="5" customWidth="1"/>
    <col min="12286" max="12286" width="11.28515625" style="5" customWidth="1"/>
    <col min="12287" max="12288" width="5" style="5" customWidth="1"/>
    <col min="12289" max="12290" width="7" style="5"/>
    <col min="12291" max="12291" width="45.7109375" style="5" customWidth="1"/>
    <col min="12292" max="12294" width="10.5703125" style="5" customWidth="1"/>
    <col min="12295" max="12527" width="7" style="5"/>
    <col min="12528" max="12532" width="11.28515625" style="5" customWidth="1"/>
    <col min="12533" max="12535" width="2.85546875" style="5" customWidth="1"/>
    <col min="12536" max="12536" width="13.85546875" style="5" customWidth="1"/>
    <col min="12537" max="12538" width="6" style="5" customWidth="1"/>
    <col min="12539" max="12539" width="11.28515625" style="5" customWidth="1"/>
    <col min="12540" max="12541" width="4.5703125" style="5" customWidth="1"/>
    <col min="12542" max="12542" width="11.28515625" style="5" customWidth="1"/>
    <col min="12543" max="12544" width="5" style="5" customWidth="1"/>
    <col min="12545" max="12546" width="7" style="5"/>
    <col min="12547" max="12547" width="45.7109375" style="5" customWidth="1"/>
    <col min="12548" max="12550" width="10.5703125" style="5" customWidth="1"/>
    <col min="12551" max="12783" width="7" style="5"/>
    <col min="12784" max="12788" width="11.28515625" style="5" customWidth="1"/>
    <col min="12789" max="12791" width="2.85546875" style="5" customWidth="1"/>
    <col min="12792" max="12792" width="13.85546875" style="5" customWidth="1"/>
    <col min="12793" max="12794" width="6" style="5" customWidth="1"/>
    <col min="12795" max="12795" width="11.28515625" style="5" customWidth="1"/>
    <col min="12796" max="12797" width="4.5703125" style="5" customWidth="1"/>
    <col min="12798" max="12798" width="11.28515625" style="5" customWidth="1"/>
    <col min="12799" max="12800" width="5" style="5" customWidth="1"/>
    <col min="12801" max="12802" width="7" style="5"/>
    <col min="12803" max="12803" width="45.7109375" style="5" customWidth="1"/>
    <col min="12804" max="12806" width="10.5703125" style="5" customWidth="1"/>
    <col min="12807" max="13039" width="7" style="5"/>
    <col min="13040" max="13044" width="11.28515625" style="5" customWidth="1"/>
    <col min="13045" max="13047" width="2.85546875" style="5" customWidth="1"/>
    <col min="13048" max="13048" width="13.85546875" style="5" customWidth="1"/>
    <col min="13049" max="13050" width="6" style="5" customWidth="1"/>
    <col min="13051" max="13051" width="11.28515625" style="5" customWidth="1"/>
    <col min="13052" max="13053" width="4.5703125" style="5" customWidth="1"/>
    <col min="13054" max="13054" width="11.28515625" style="5" customWidth="1"/>
    <col min="13055" max="13056" width="5" style="5" customWidth="1"/>
    <col min="13057" max="13058" width="7" style="5"/>
    <col min="13059" max="13059" width="45.7109375" style="5" customWidth="1"/>
    <col min="13060" max="13062" width="10.5703125" style="5" customWidth="1"/>
    <col min="13063" max="13295" width="7" style="5"/>
    <col min="13296" max="13300" width="11.28515625" style="5" customWidth="1"/>
    <col min="13301" max="13303" width="2.85546875" style="5" customWidth="1"/>
    <col min="13304" max="13304" width="13.85546875" style="5" customWidth="1"/>
    <col min="13305" max="13306" width="6" style="5" customWidth="1"/>
    <col min="13307" max="13307" width="11.28515625" style="5" customWidth="1"/>
    <col min="13308" max="13309" width="4.5703125" style="5" customWidth="1"/>
    <col min="13310" max="13310" width="11.28515625" style="5" customWidth="1"/>
    <col min="13311" max="13312" width="5" style="5" customWidth="1"/>
    <col min="13313" max="13314" width="7" style="5"/>
    <col min="13315" max="13315" width="45.7109375" style="5" customWidth="1"/>
    <col min="13316" max="13318" width="10.5703125" style="5" customWidth="1"/>
    <col min="13319" max="13551" width="7" style="5"/>
    <col min="13552" max="13556" width="11.28515625" style="5" customWidth="1"/>
    <col min="13557" max="13559" width="2.85546875" style="5" customWidth="1"/>
    <col min="13560" max="13560" width="13.85546875" style="5" customWidth="1"/>
    <col min="13561" max="13562" width="6" style="5" customWidth="1"/>
    <col min="13563" max="13563" width="11.28515625" style="5" customWidth="1"/>
    <col min="13564" max="13565" width="4.5703125" style="5" customWidth="1"/>
    <col min="13566" max="13566" width="11.28515625" style="5" customWidth="1"/>
    <col min="13567" max="13568" width="5" style="5" customWidth="1"/>
    <col min="13569" max="13570" width="7" style="5"/>
    <col min="13571" max="13571" width="45.7109375" style="5" customWidth="1"/>
    <col min="13572" max="13574" width="10.5703125" style="5" customWidth="1"/>
    <col min="13575" max="13807" width="7" style="5"/>
    <col min="13808" max="13812" width="11.28515625" style="5" customWidth="1"/>
    <col min="13813" max="13815" width="2.85546875" style="5" customWidth="1"/>
    <col min="13816" max="13816" width="13.85546875" style="5" customWidth="1"/>
    <col min="13817" max="13818" width="6" style="5" customWidth="1"/>
    <col min="13819" max="13819" width="11.28515625" style="5" customWidth="1"/>
    <col min="13820" max="13821" width="4.5703125" style="5" customWidth="1"/>
    <col min="13822" max="13822" width="11.28515625" style="5" customWidth="1"/>
    <col min="13823" max="13824" width="5" style="5" customWidth="1"/>
    <col min="13825" max="13826" width="7" style="5"/>
    <col min="13827" max="13827" width="45.7109375" style="5" customWidth="1"/>
    <col min="13828" max="13830" width="10.5703125" style="5" customWidth="1"/>
    <col min="13831" max="14063" width="7" style="5"/>
    <col min="14064" max="14068" width="11.28515625" style="5" customWidth="1"/>
    <col min="14069" max="14071" width="2.85546875" style="5" customWidth="1"/>
    <col min="14072" max="14072" width="13.85546875" style="5" customWidth="1"/>
    <col min="14073" max="14074" width="6" style="5" customWidth="1"/>
    <col min="14075" max="14075" width="11.28515625" style="5" customWidth="1"/>
    <col min="14076" max="14077" width="4.5703125" style="5" customWidth="1"/>
    <col min="14078" max="14078" width="11.28515625" style="5" customWidth="1"/>
    <col min="14079" max="14080" width="5" style="5" customWidth="1"/>
    <col min="14081" max="14082" width="7" style="5"/>
    <col min="14083" max="14083" width="45.7109375" style="5" customWidth="1"/>
    <col min="14084" max="14086" width="10.5703125" style="5" customWidth="1"/>
    <col min="14087" max="14319" width="7" style="5"/>
    <col min="14320" max="14324" width="11.28515625" style="5" customWidth="1"/>
    <col min="14325" max="14327" width="2.85546875" style="5" customWidth="1"/>
    <col min="14328" max="14328" width="13.85546875" style="5" customWidth="1"/>
    <col min="14329" max="14330" width="6" style="5" customWidth="1"/>
    <col min="14331" max="14331" width="11.28515625" style="5" customWidth="1"/>
    <col min="14332" max="14333" width="4.5703125" style="5" customWidth="1"/>
    <col min="14334" max="14334" width="11.28515625" style="5" customWidth="1"/>
    <col min="14335" max="14336" width="5" style="5" customWidth="1"/>
    <col min="14337" max="14338" width="7" style="5"/>
    <col min="14339" max="14339" width="45.7109375" style="5" customWidth="1"/>
    <col min="14340" max="14342" width="10.5703125" style="5" customWidth="1"/>
    <col min="14343" max="14575" width="7" style="5"/>
    <col min="14576" max="14580" width="11.28515625" style="5" customWidth="1"/>
    <col min="14581" max="14583" width="2.85546875" style="5" customWidth="1"/>
    <col min="14584" max="14584" width="13.85546875" style="5" customWidth="1"/>
    <col min="14585" max="14586" width="6" style="5" customWidth="1"/>
    <col min="14587" max="14587" width="11.28515625" style="5" customWidth="1"/>
    <col min="14588" max="14589" width="4.5703125" style="5" customWidth="1"/>
    <col min="14590" max="14590" width="11.28515625" style="5" customWidth="1"/>
    <col min="14591" max="14592" width="5" style="5" customWidth="1"/>
    <col min="14593" max="14594" width="7" style="5"/>
    <col min="14595" max="14595" width="45.7109375" style="5" customWidth="1"/>
    <col min="14596" max="14598" width="10.5703125" style="5" customWidth="1"/>
    <col min="14599" max="14831" width="7" style="5"/>
    <col min="14832" max="14836" width="11.28515625" style="5" customWidth="1"/>
    <col min="14837" max="14839" width="2.85546875" style="5" customWidth="1"/>
    <col min="14840" max="14840" width="13.85546875" style="5" customWidth="1"/>
    <col min="14841" max="14842" width="6" style="5" customWidth="1"/>
    <col min="14843" max="14843" width="11.28515625" style="5" customWidth="1"/>
    <col min="14844" max="14845" width="4.5703125" style="5" customWidth="1"/>
    <col min="14846" max="14846" width="11.28515625" style="5" customWidth="1"/>
    <col min="14847" max="14848" width="5" style="5" customWidth="1"/>
    <col min="14849" max="14850" width="7" style="5"/>
    <col min="14851" max="14851" width="45.7109375" style="5" customWidth="1"/>
    <col min="14852" max="14854" width="10.5703125" style="5" customWidth="1"/>
    <col min="14855" max="15087" width="7" style="5"/>
    <col min="15088" max="15092" width="11.28515625" style="5" customWidth="1"/>
    <col min="15093" max="15095" width="2.85546875" style="5" customWidth="1"/>
    <col min="15096" max="15096" width="13.85546875" style="5" customWidth="1"/>
    <col min="15097" max="15098" width="6" style="5" customWidth="1"/>
    <col min="15099" max="15099" width="11.28515625" style="5" customWidth="1"/>
    <col min="15100" max="15101" width="4.5703125" style="5" customWidth="1"/>
    <col min="15102" max="15102" width="11.28515625" style="5" customWidth="1"/>
    <col min="15103" max="15104" width="5" style="5" customWidth="1"/>
    <col min="15105" max="15106" width="7" style="5"/>
    <col min="15107" max="15107" width="45.7109375" style="5" customWidth="1"/>
    <col min="15108" max="15110" width="10.5703125" style="5" customWidth="1"/>
    <col min="15111" max="15343" width="7" style="5"/>
    <col min="15344" max="15348" width="11.28515625" style="5" customWidth="1"/>
    <col min="15349" max="15351" width="2.85546875" style="5" customWidth="1"/>
    <col min="15352" max="15352" width="13.85546875" style="5" customWidth="1"/>
    <col min="15353" max="15354" width="6" style="5" customWidth="1"/>
    <col min="15355" max="15355" width="11.28515625" style="5" customWidth="1"/>
    <col min="15356" max="15357" width="4.5703125" style="5" customWidth="1"/>
    <col min="15358" max="15358" width="11.28515625" style="5" customWidth="1"/>
    <col min="15359" max="15360" width="5" style="5" customWidth="1"/>
    <col min="15361" max="15362" width="7" style="5"/>
    <col min="15363" max="15363" width="45.7109375" style="5" customWidth="1"/>
    <col min="15364" max="15366" width="10.5703125" style="5" customWidth="1"/>
    <col min="15367" max="15599" width="7" style="5"/>
    <col min="15600" max="15604" width="11.28515625" style="5" customWidth="1"/>
    <col min="15605" max="15607" width="2.85546875" style="5" customWidth="1"/>
    <col min="15608" max="15608" width="13.85546875" style="5" customWidth="1"/>
    <col min="15609" max="15610" width="6" style="5" customWidth="1"/>
    <col min="15611" max="15611" width="11.28515625" style="5" customWidth="1"/>
    <col min="15612" max="15613" width="4.5703125" style="5" customWidth="1"/>
    <col min="15614" max="15614" width="11.28515625" style="5" customWidth="1"/>
    <col min="15615" max="15616" width="5" style="5" customWidth="1"/>
    <col min="15617" max="15618" width="7" style="5"/>
    <col min="15619" max="15619" width="45.7109375" style="5" customWidth="1"/>
    <col min="15620" max="15622" width="10.5703125" style="5" customWidth="1"/>
    <col min="15623" max="15855" width="7" style="5"/>
    <col min="15856" max="15860" width="11.28515625" style="5" customWidth="1"/>
    <col min="15861" max="15863" width="2.85546875" style="5" customWidth="1"/>
    <col min="15864" max="15864" width="13.85546875" style="5" customWidth="1"/>
    <col min="15865" max="15866" width="6" style="5" customWidth="1"/>
    <col min="15867" max="15867" width="11.28515625" style="5" customWidth="1"/>
    <col min="15868" max="15869" width="4.5703125" style="5" customWidth="1"/>
    <col min="15870" max="15870" width="11.28515625" style="5" customWidth="1"/>
    <col min="15871" max="15872" width="5" style="5" customWidth="1"/>
    <col min="15873" max="15874" width="7" style="5"/>
    <col min="15875" max="15875" width="45.7109375" style="5" customWidth="1"/>
    <col min="15876" max="15878" width="10.5703125" style="5" customWidth="1"/>
    <col min="15879" max="16111" width="7" style="5"/>
    <col min="16112" max="16116" width="11.28515625" style="5" customWidth="1"/>
    <col min="16117" max="16119" width="2.85546875" style="5" customWidth="1"/>
    <col min="16120" max="16120" width="13.85546875" style="5" customWidth="1"/>
    <col min="16121" max="16122" width="6" style="5" customWidth="1"/>
    <col min="16123" max="16123" width="11.28515625" style="5" customWidth="1"/>
    <col min="16124" max="16125" width="4.5703125" style="5" customWidth="1"/>
    <col min="16126" max="16126" width="11.28515625" style="5" customWidth="1"/>
    <col min="16127" max="16128" width="5" style="5" customWidth="1"/>
    <col min="16129" max="16130" width="7" style="5"/>
    <col min="16131" max="16131" width="45.7109375" style="5" customWidth="1"/>
    <col min="16132" max="16134" width="10.5703125" style="5" customWidth="1"/>
    <col min="16135" max="16384" width="7" style="5"/>
  </cols>
  <sheetData>
    <row r="1" spans="2:6" ht="13.5" customHeight="1" x14ac:dyDescent="0.25"/>
    <row r="2" spans="2:6" ht="12" customHeight="1" thickBot="1" x14ac:dyDescent="0.3">
      <c r="C2" s="6" t="s">
        <v>72</v>
      </c>
    </row>
    <row r="3" spans="2:6" ht="24.75" customHeight="1" thickBot="1" x14ac:dyDescent="0.3">
      <c r="B3" s="39" t="s">
        <v>73</v>
      </c>
      <c r="C3" s="40" t="s">
        <v>74</v>
      </c>
      <c r="D3" s="38" t="s">
        <v>112</v>
      </c>
      <c r="E3" s="38" t="s">
        <v>122</v>
      </c>
      <c r="F3" s="38" t="s">
        <v>119</v>
      </c>
    </row>
    <row r="4" spans="2:6" ht="17.25" customHeight="1" thickBot="1" x14ac:dyDescent="0.3">
      <c r="B4" s="41" t="s">
        <v>75</v>
      </c>
      <c r="C4" s="42" t="s">
        <v>76</v>
      </c>
      <c r="D4" s="43">
        <f>+D14</f>
        <v>7165</v>
      </c>
      <c r="E4" s="43">
        <f>+F4-D4</f>
        <v>-5</v>
      </c>
      <c r="F4" s="43">
        <f>+F14</f>
        <v>7160</v>
      </c>
    </row>
    <row r="5" spans="2:6" s="7" customFormat="1" ht="23.25" customHeight="1" thickBot="1" x14ac:dyDescent="0.3">
      <c r="B5" s="41" t="s">
        <v>77</v>
      </c>
      <c r="C5" s="42" t="s">
        <v>78</v>
      </c>
      <c r="D5" s="43">
        <f>+D22</f>
        <v>133852</v>
      </c>
      <c r="E5" s="43">
        <f t="shared" ref="E5:E6" si="0">+F5-D5</f>
        <v>-494</v>
      </c>
      <c r="F5" s="43">
        <f>+F22</f>
        <v>133358</v>
      </c>
    </row>
    <row r="6" spans="2:6" s="7" customFormat="1" ht="17.25" customHeight="1" thickBot="1" x14ac:dyDescent="0.3">
      <c r="B6" s="41" t="s">
        <v>79</v>
      </c>
      <c r="C6" s="42" t="s">
        <v>80</v>
      </c>
      <c r="D6" s="43">
        <f>+D31</f>
        <v>1913613</v>
      </c>
      <c r="E6" s="43">
        <f t="shared" si="0"/>
        <v>67823</v>
      </c>
      <c r="F6" s="43">
        <f>+F31</f>
        <v>1981436</v>
      </c>
    </row>
    <row r="7" spans="2:6" s="7" customFormat="1" ht="17.25" customHeight="1" thickBot="1" x14ac:dyDescent="0.3">
      <c r="B7" s="41"/>
      <c r="C7" s="44" t="s">
        <v>81</v>
      </c>
      <c r="D7" s="45">
        <f>SUM(D4:D6)</f>
        <v>2054630</v>
      </c>
      <c r="E7" s="45">
        <f>SUM(E4:E6)</f>
        <v>67324</v>
      </c>
      <c r="F7" s="45">
        <f>SUM(F4:F6)</f>
        <v>2121954</v>
      </c>
    </row>
    <row r="8" spans="2:6" s="7" customFormat="1" ht="16.5" customHeight="1" thickBot="1" x14ac:dyDescent="0.3"/>
    <row r="9" spans="2:6" ht="24.75" customHeight="1" thickBot="1" x14ac:dyDescent="0.3">
      <c r="B9" s="39" t="s">
        <v>73</v>
      </c>
      <c r="C9" s="40" t="s">
        <v>74</v>
      </c>
      <c r="D9" s="38" t="s">
        <v>112</v>
      </c>
      <c r="E9" s="38" t="s">
        <v>122</v>
      </c>
      <c r="F9" s="38" t="s">
        <v>119</v>
      </c>
    </row>
    <row r="10" spans="2:6" s="7" customFormat="1" ht="16.5" customHeight="1" thickBot="1" x14ac:dyDescent="0.3">
      <c r="B10" s="41" t="s">
        <v>75</v>
      </c>
      <c r="C10" s="42" t="s">
        <v>82</v>
      </c>
      <c r="D10" s="43">
        <f>+'POSEBNI DIO'!C8</f>
        <v>2885</v>
      </c>
      <c r="E10" s="43">
        <f>+'POSEBNI DIO'!D8</f>
        <v>76</v>
      </c>
      <c r="F10" s="43">
        <f>+'POSEBNI DIO'!E8</f>
        <v>2961</v>
      </c>
    </row>
    <row r="11" spans="2:6" s="7" customFormat="1" ht="23.25" customHeight="1" thickBot="1" x14ac:dyDescent="0.3">
      <c r="B11" s="41" t="s">
        <v>77</v>
      </c>
      <c r="C11" s="42" t="s">
        <v>83</v>
      </c>
      <c r="D11" s="46">
        <f>+'POSEBNI DIO'!C13</f>
        <v>480</v>
      </c>
      <c r="E11" s="46">
        <f>+'POSEBNI DIO'!D13</f>
        <v>-81</v>
      </c>
      <c r="F11" s="46">
        <f>+'POSEBNI DIO'!E13</f>
        <v>399</v>
      </c>
    </row>
    <row r="12" spans="2:6" s="7" customFormat="1" ht="15" customHeight="1" thickBot="1" x14ac:dyDescent="0.3">
      <c r="B12" s="41" t="s">
        <v>79</v>
      </c>
      <c r="C12" s="42" t="s">
        <v>84</v>
      </c>
      <c r="D12" s="43">
        <f>+'POSEBNI DIO'!C21</f>
        <v>3300</v>
      </c>
      <c r="E12" s="43">
        <f>+'POSEBNI DIO'!D21</f>
        <v>0</v>
      </c>
      <c r="F12" s="43">
        <f>+'POSEBNI DIO'!E21</f>
        <v>3300</v>
      </c>
    </row>
    <row r="13" spans="2:6" s="7" customFormat="1" ht="15" customHeight="1" thickBot="1" x14ac:dyDescent="0.3">
      <c r="B13" s="41" t="s">
        <v>162</v>
      </c>
      <c r="C13" s="42" t="s">
        <v>163</v>
      </c>
      <c r="D13" s="43">
        <f>+'POSEBNI DIO'!C17</f>
        <v>500</v>
      </c>
      <c r="E13" s="43">
        <f>+'POSEBNI DIO'!D17</f>
        <v>0</v>
      </c>
      <c r="F13" s="43">
        <f>+'POSEBNI DIO'!E17</f>
        <v>500</v>
      </c>
    </row>
    <row r="14" spans="2:6" ht="13.5" customHeight="1" thickBot="1" x14ac:dyDescent="0.3">
      <c r="B14" s="47"/>
      <c r="C14" s="48" t="s">
        <v>76</v>
      </c>
      <c r="D14" s="45">
        <f>SUM(D10:D13)</f>
        <v>7165</v>
      </c>
      <c r="E14" s="45">
        <f t="shared" ref="E14:F14" si="1">SUM(E10:E13)</f>
        <v>-5</v>
      </c>
      <c r="F14" s="45">
        <f t="shared" si="1"/>
        <v>7160</v>
      </c>
    </row>
    <row r="15" spans="2:6" ht="13.5" customHeight="1" x14ac:dyDescent="0.25"/>
    <row r="16" spans="2:6" ht="13.5" customHeight="1" x14ac:dyDescent="0.25"/>
    <row r="17" spans="2:6" ht="0.75" customHeight="1" thickBot="1" x14ac:dyDescent="0.3"/>
    <row r="18" spans="2:6" ht="24.75" customHeight="1" thickBot="1" x14ac:dyDescent="0.3">
      <c r="B18" s="39" t="s">
        <v>73</v>
      </c>
      <c r="C18" s="40" t="s">
        <v>74</v>
      </c>
      <c r="D18" s="38" t="s">
        <v>112</v>
      </c>
      <c r="E18" s="38" t="s">
        <v>122</v>
      </c>
      <c r="F18" s="38" t="s">
        <v>119</v>
      </c>
    </row>
    <row r="19" spans="2:6" ht="27" customHeight="1" thickBot="1" x14ac:dyDescent="0.3">
      <c r="B19" s="41" t="s">
        <v>75</v>
      </c>
      <c r="C19" s="42" t="s">
        <v>85</v>
      </c>
      <c r="D19" s="43">
        <f>+'POSEBNI DIO'!C26</f>
        <v>1500</v>
      </c>
      <c r="E19" s="43">
        <f>+'POSEBNI DIO'!D26</f>
        <v>0</v>
      </c>
      <c r="F19" s="43">
        <f>+'POSEBNI DIO'!E26</f>
        <v>1500</v>
      </c>
    </row>
    <row r="20" spans="2:6" s="7" customFormat="1" ht="13.5" customHeight="1" thickBot="1" x14ac:dyDescent="0.3">
      <c r="B20" s="41" t="s">
        <v>77</v>
      </c>
      <c r="C20" s="42" t="s">
        <v>86</v>
      </c>
      <c r="D20" s="43">
        <f>+'POSEBNI DIO'!C30</f>
        <v>30902</v>
      </c>
      <c r="E20" s="43">
        <f>+'POSEBNI DIO'!D30</f>
        <v>1206</v>
      </c>
      <c r="F20" s="43">
        <f>+'POSEBNI DIO'!E30</f>
        <v>32108</v>
      </c>
    </row>
    <row r="21" spans="2:6" s="7" customFormat="1" ht="13.5" customHeight="1" thickBot="1" x14ac:dyDescent="0.3">
      <c r="B21" s="41" t="s">
        <v>79</v>
      </c>
      <c r="C21" s="42" t="s">
        <v>87</v>
      </c>
      <c r="D21" s="43">
        <f>+'POSEBNI DIO'!C34</f>
        <v>101450</v>
      </c>
      <c r="E21" s="43">
        <f>+'POSEBNI DIO'!D34</f>
        <v>-1700</v>
      </c>
      <c r="F21" s="43">
        <f>+'POSEBNI DIO'!E34</f>
        <v>99750</v>
      </c>
    </row>
    <row r="22" spans="2:6" ht="19.5" customHeight="1" thickBot="1" x14ac:dyDescent="0.3">
      <c r="B22" s="47"/>
      <c r="C22" s="48" t="s">
        <v>78</v>
      </c>
      <c r="D22" s="45">
        <f>SUM(D19:D21)</f>
        <v>133852</v>
      </c>
      <c r="E22" s="45">
        <f>SUM(E19:E21)</f>
        <v>-494</v>
      </c>
      <c r="F22" s="45">
        <f>SUM(F19:F21)</f>
        <v>133358</v>
      </c>
    </row>
    <row r="23" spans="2:6" ht="13.5" customHeight="1" x14ac:dyDescent="0.25"/>
    <row r="24" spans="2:6" ht="13.5" customHeight="1" thickBot="1" x14ac:dyDescent="0.3"/>
    <row r="25" spans="2:6" ht="24.75" customHeight="1" thickBot="1" x14ac:dyDescent="0.3">
      <c r="B25" s="39" t="s">
        <v>73</v>
      </c>
      <c r="C25" s="40" t="s">
        <v>74</v>
      </c>
      <c r="D25" s="38" t="s">
        <v>112</v>
      </c>
      <c r="E25" s="38" t="s">
        <v>122</v>
      </c>
      <c r="F25" s="38" t="s">
        <v>119</v>
      </c>
    </row>
    <row r="26" spans="2:6" ht="13.5" customHeight="1" thickBot="1" x14ac:dyDescent="0.3">
      <c r="B26" s="49" t="s">
        <v>75</v>
      </c>
      <c r="C26" s="42" t="s">
        <v>88</v>
      </c>
      <c r="D26" s="43">
        <f>SUM(D27:D30)</f>
        <v>1913613</v>
      </c>
      <c r="E26" s="43">
        <f>+F26-D26</f>
        <v>67823</v>
      </c>
      <c r="F26" s="43">
        <f>SUM(F27:F30)</f>
        <v>1981436</v>
      </c>
    </row>
    <row r="27" spans="2:6" ht="13.5" customHeight="1" thickBot="1" x14ac:dyDescent="0.3">
      <c r="B27" s="49" t="s">
        <v>89</v>
      </c>
      <c r="C27" s="42" t="s">
        <v>90</v>
      </c>
      <c r="D27" s="43">
        <f>+'POSEBNI DIO'!C43</f>
        <v>3655</v>
      </c>
      <c r="E27" s="43">
        <f>+'POSEBNI DIO'!D43</f>
        <v>0</v>
      </c>
      <c r="F27" s="43">
        <f>+'POSEBNI DIO'!E43</f>
        <v>3655</v>
      </c>
    </row>
    <row r="28" spans="2:6" s="7" customFormat="1" ht="13.5" customHeight="1" thickBot="1" x14ac:dyDescent="0.3">
      <c r="B28" s="49" t="s">
        <v>89</v>
      </c>
      <c r="C28" s="42" t="s">
        <v>91</v>
      </c>
      <c r="D28" s="43">
        <f>+'POSEBNI DIO'!C49</f>
        <v>308</v>
      </c>
      <c r="E28" s="43">
        <f>+'POSEBNI DIO'!D49</f>
        <v>0</v>
      </c>
      <c r="F28" s="43">
        <f>+'POSEBNI DIO'!E49</f>
        <v>308</v>
      </c>
    </row>
    <row r="29" spans="2:6" ht="13.5" customHeight="1" thickBot="1" x14ac:dyDescent="0.3">
      <c r="B29" s="49" t="s">
        <v>89</v>
      </c>
      <c r="C29" s="42" t="s">
        <v>92</v>
      </c>
      <c r="D29" s="43">
        <f>+'POSEBNI DIO'!C53</f>
        <v>1900350</v>
      </c>
      <c r="E29" s="43">
        <f>+'POSEBNI DIO'!D53</f>
        <v>67643</v>
      </c>
      <c r="F29" s="43">
        <f>+'POSEBNI DIO'!E53</f>
        <v>1967993</v>
      </c>
    </row>
    <row r="30" spans="2:6" ht="13.5" customHeight="1" thickBot="1" x14ac:dyDescent="0.3">
      <c r="B30" s="49" t="s">
        <v>89</v>
      </c>
      <c r="C30" s="42" t="s">
        <v>93</v>
      </c>
      <c r="D30" s="43">
        <f>+'POSEBNI DIO'!C61</f>
        <v>9300</v>
      </c>
      <c r="E30" s="43">
        <f>+'POSEBNI DIO'!D61</f>
        <v>180</v>
      </c>
      <c r="F30" s="43">
        <f>+'POSEBNI DIO'!E61</f>
        <v>9480</v>
      </c>
    </row>
    <row r="31" spans="2:6" ht="13.5" customHeight="1" thickBot="1" x14ac:dyDescent="0.3">
      <c r="B31" s="41"/>
      <c r="C31" s="48" t="s">
        <v>80</v>
      </c>
      <c r="D31" s="45">
        <f>SUM(D27:D30)</f>
        <v>1913613</v>
      </c>
      <c r="E31" s="45">
        <f>SUM(E27:E30)</f>
        <v>67823</v>
      </c>
      <c r="F31" s="45">
        <f>SUM(F27:F30)</f>
        <v>1981436</v>
      </c>
    </row>
    <row r="32" spans="2:6" ht="13.5" customHeight="1" x14ac:dyDescent="0.25">
      <c r="D32" s="8">
        <f>+D31+D22+D14</f>
        <v>2054630</v>
      </c>
      <c r="F32" s="8">
        <f>+F31+F22+F14</f>
        <v>2121954</v>
      </c>
    </row>
    <row r="33" spans="4:6" ht="13.5" customHeight="1" x14ac:dyDescent="0.25">
      <c r="D33" s="8">
        <f>-'SAŽETAK-'!B12</f>
        <v>-2054630</v>
      </c>
      <c r="F33" s="8">
        <f>-[1]UKUPNO!$D$5</f>
        <v>-2121954</v>
      </c>
    </row>
    <row r="34" spans="4:6" ht="13.5" customHeight="1" x14ac:dyDescent="0.25">
      <c r="D34" s="8">
        <f>+D32+D33</f>
        <v>0</v>
      </c>
      <c r="F34" s="8">
        <f>+F32+F33</f>
        <v>0</v>
      </c>
    </row>
    <row r="35" spans="4:6" ht="13.5" customHeight="1" x14ac:dyDescent="0.25"/>
    <row r="36" spans="4:6" ht="13.5" customHeight="1" x14ac:dyDescent="0.25"/>
    <row r="37" spans="4:6" ht="13.5" customHeight="1" x14ac:dyDescent="0.25"/>
    <row r="38" spans="4:6" s="7" customFormat="1" ht="16.5" customHeight="1" x14ac:dyDescent="0.25"/>
    <row r="39" spans="4:6" s="7" customFormat="1" ht="16.5" customHeight="1" x14ac:dyDescent="0.25"/>
    <row r="40" spans="4:6" s="7" customFormat="1" ht="16.5" customHeight="1" x14ac:dyDescent="0.25"/>
    <row r="41" spans="4:6" s="7" customFormat="1" ht="16.5" customHeight="1" x14ac:dyDescent="0.25"/>
    <row r="42" spans="4:6" s="7" customFormat="1" ht="15" customHeight="1" x14ac:dyDescent="0.25"/>
    <row r="43" spans="4:6" ht="13.5" customHeight="1" x14ac:dyDescent="0.25"/>
    <row r="44" spans="4:6" ht="13.5" customHeight="1" x14ac:dyDescent="0.25"/>
    <row r="45" spans="4:6" ht="13.5" customHeight="1" x14ac:dyDescent="0.25"/>
    <row r="46" spans="4:6" ht="0.75" customHeight="1" x14ac:dyDescent="0.25"/>
    <row r="47" spans="4:6" ht="13.5" customHeight="1" x14ac:dyDescent="0.25"/>
    <row r="48" spans="4:6" ht="13.5" customHeight="1" x14ac:dyDescent="0.25"/>
    <row r="49" s="7" customFormat="1" ht="13.5" customHeight="1" x14ac:dyDescent="0.25"/>
    <row r="50" s="7" customFormat="1" ht="13.5" customHeight="1" x14ac:dyDescent="0.25"/>
    <row r="51" s="7" customFormat="1" ht="13.5" customHeight="1" x14ac:dyDescent="0.25"/>
    <row r="52" ht="13.5" customHeight="1" x14ac:dyDescent="0.25"/>
    <row r="53" ht="12.75" customHeight="1" x14ac:dyDescent="0.25"/>
    <row r="54" ht="13.5" customHeight="1" x14ac:dyDescent="0.25"/>
    <row r="55" ht="13.5" customHeight="1" x14ac:dyDescent="0.25"/>
    <row r="56" s="7" customFormat="1" ht="16.5" customHeight="1" x14ac:dyDescent="0.25"/>
    <row r="57" s="7" customFormat="1" ht="16.5" customHeight="1" x14ac:dyDescent="0.25"/>
    <row r="58" s="7" customFormat="1" ht="15" customHeight="1" x14ac:dyDescent="0.25"/>
    <row r="59" ht="13.5" customHeight="1" x14ac:dyDescent="0.25"/>
    <row r="60" ht="13.5" customHeight="1" x14ac:dyDescent="0.25"/>
    <row r="61" ht="13.5" customHeight="1" x14ac:dyDescent="0.25"/>
    <row r="62" ht="0.75" customHeight="1" x14ac:dyDescent="0.25"/>
    <row r="63" ht="13.5" customHeight="1" x14ac:dyDescent="0.25"/>
    <row r="64" ht="13.5" customHeight="1" x14ac:dyDescent="0.25"/>
    <row r="65" s="7" customFormat="1" ht="13.5" customHeight="1" x14ac:dyDescent="0.25"/>
    <row r="66" s="7" customFormat="1" ht="13.5" customHeight="1" x14ac:dyDescent="0.25"/>
    <row r="67" ht="13.5" customHeight="1" x14ac:dyDescent="0.25"/>
    <row r="68" ht="13.5" customHeight="1" x14ac:dyDescent="0.25"/>
    <row r="69" ht="13.5" customHeight="1" x14ac:dyDescent="0.25"/>
    <row r="70" s="7" customFormat="1" ht="16.5" customHeight="1" x14ac:dyDescent="0.25"/>
    <row r="71" s="7" customFormat="1" ht="16.5" customHeight="1" x14ac:dyDescent="0.25"/>
    <row r="72" s="7" customFormat="1" ht="16.5" customHeight="1" x14ac:dyDescent="0.25"/>
    <row r="73" s="7" customFormat="1" ht="16.5" customHeight="1" x14ac:dyDescent="0.25"/>
    <row r="74" s="7" customFormat="1" ht="16.5" customHeight="1" x14ac:dyDescent="0.25"/>
    <row r="75" s="7" customFormat="1" ht="16.5" customHeight="1" x14ac:dyDescent="0.25"/>
    <row r="76" s="7" customFormat="1" ht="16.5" customHeight="1" x14ac:dyDescent="0.25"/>
    <row r="77" s="7" customFormat="1" ht="15" customHeight="1" x14ac:dyDescent="0.25"/>
    <row r="78" ht="13.5" customHeight="1" x14ac:dyDescent="0.25"/>
    <row r="79" ht="13.5" customHeight="1" x14ac:dyDescent="0.25"/>
    <row r="80" ht="13.5" customHeight="1" x14ac:dyDescent="0.25"/>
    <row r="81" ht="0.75" customHeight="1" x14ac:dyDescent="0.25"/>
    <row r="82" ht="13.5" customHeight="1" x14ac:dyDescent="0.25"/>
    <row r="83" ht="13.5" customHeight="1" x14ac:dyDescent="0.25"/>
    <row r="84" ht="13.5" customHeight="1" x14ac:dyDescent="0.25"/>
    <row r="85" s="7" customFormat="1" ht="13.5" customHeight="1" x14ac:dyDescent="0.25"/>
    <row r="86" s="7" customFormat="1" ht="13.5" customHeight="1" x14ac:dyDescent="0.25"/>
    <row r="87" s="7" customFormat="1" ht="13.5" customHeight="1" x14ac:dyDescent="0.25"/>
    <row r="88" ht="13.5" customHeight="1" x14ac:dyDescent="0.25"/>
    <row r="89" ht="13.5" customHeight="1" x14ac:dyDescent="0.25"/>
    <row r="90" ht="13.5" customHeight="1" x14ac:dyDescent="0.25"/>
    <row r="91" s="7" customFormat="1" ht="16.5" customHeight="1" x14ac:dyDescent="0.25"/>
    <row r="92" s="7" customFormat="1" ht="16.5" customHeight="1" x14ac:dyDescent="0.25"/>
    <row r="93" s="7" customFormat="1" ht="16.5" customHeight="1" x14ac:dyDescent="0.25"/>
    <row r="94" s="7" customFormat="1" ht="15" customHeight="1" x14ac:dyDescent="0.25"/>
    <row r="95" ht="13.5" customHeight="1" x14ac:dyDescent="0.25"/>
    <row r="96" ht="13.5" customHeight="1" x14ac:dyDescent="0.25"/>
    <row r="97" ht="13.5" customHeight="1" x14ac:dyDescent="0.25"/>
    <row r="98" ht="0.75" customHeight="1" x14ac:dyDescent="0.25"/>
    <row r="99" ht="13.5" customHeight="1" x14ac:dyDescent="0.25"/>
    <row r="100" ht="13.5" customHeight="1" x14ac:dyDescent="0.25"/>
    <row r="101" ht="13.5" customHeight="1" x14ac:dyDescent="0.25"/>
    <row r="102" s="7" customFormat="1" ht="13.5" customHeight="1" x14ac:dyDescent="0.25"/>
    <row r="103" s="7" customFormat="1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0.75" customHeight="1" x14ac:dyDescent="0.25"/>
    <row r="108" ht="13.5" customHeight="1" x14ac:dyDescent="0.25"/>
    <row r="109" ht="13.5" customHeight="1" x14ac:dyDescent="0.25"/>
    <row r="110" ht="13.5" customHeight="1" x14ac:dyDescent="0.25"/>
    <row r="111" s="7" customFormat="1" ht="13.5" customHeight="1" x14ac:dyDescent="0.25"/>
    <row r="112" s="7" customFormat="1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2.75" customHeight="1" x14ac:dyDescent="0.25"/>
    <row r="118" ht="13.5" customHeight="1" x14ac:dyDescent="0.25"/>
    <row r="119" ht="12.7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2.7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2.75" customHeight="1" x14ac:dyDescent="0.25"/>
    <row r="130" ht="13.5" customHeight="1" x14ac:dyDescent="0.25"/>
    <row r="131" ht="13.5" customHeight="1" x14ac:dyDescent="0.25"/>
    <row r="132" ht="13.5" customHeight="1" x14ac:dyDescent="0.25"/>
    <row r="133" ht="12.75" customHeight="1" x14ac:dyDescent="0.25"/>
    <row r="134" ht="13.5" customHeight="1" x14ac:dyDescent="0.25"/>
    <row r="135" ht="13.5" customHeight="1" x14ac:dyDescent="0.25"/>
    <row r="136" ht="13.5" customHeight="1" x14ac:dyDescent="0.25"/>
    <row r="137" ht="12.75" customHeight="1" x14ac:dyDescent="0.25"/>
    <row r="138" ht="13.5" customHeight="1" x14ac:dyDescent="0.25"/>
    <row r="139" ht="12.75" customHeight="1" x14ac:dyDescent="0.25"/>
    <row r="140" ht="13.5" customHeight="1" x14ac:dyDescent="0.25"/>
    <row r="141" ht="12.7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2.75" customHeight="1" x14ac:dyDescent="0.25"/>
    <row r="154" ht="13.5" customHeight="1" x14ac:dyDescent="0.25"/>
    <row r="155" ht="12.7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s="9" customFormat="1" ht="13.5" customHeight="1" x14ac:dyDescent="0.25"/>
    <row r="164" s="9" customFormat="1" ht="13.5" customHeight="1" x14ac:dyDescent="0.25"/>
    <row r="165" s="9" customFormat="1" ht="13.5" customHeight="1" x14ac:dyDescent="0.25"/>
    <row r="166" s="9" customFormat="1" ht="13.5" customHeight="1" x14ac:dyDescent="0.25"/>
    <row r="167" s="9" customFormat="1" ht="13.5" customHeight="1" x14ac:dyDescent="0.25"/>
    <row r="168" s="9" customFormat="1" ht="13.5" customHeight="1" x14ac:dyDescent="0.25"/>
    <row r="169" s="9" customFormat="1" ht="13.5" customHeight="1" x14ac:dyDescent="0.25"/>
    <row r="170" s="9" customFormat="1" ht="13.5" customHeight="1" x14ac:dyDescent="0.25"/>
    <row r="171" s="9" customFormat="1" ht="13.5" customHeight="1" x14ac:dyDescent="0.25"/>
    <row r="172" s="9" customFormat="1" ht="13.5" customHeight="1" x14ac:dyDescent="0.25"/>
    <row r="173" s="7" customFormat="1" ht="16.5" customHeight="1" x14ac:dyDescent="0.25"/>
    <row r="174" s="7" customFormat="1" ht="16.5" customHeight="1" x14ac:dyDescent="0.25"/>
    <row r="175" s="7" customFormat="1" ht="16.5" customHeight="1" x14ac:dyDescent="0.25"/>
    <row r="176" s="7" customFormat="1" ht="15" customHeight="1" x14ac:dyDescent="0.25"/>
    <row r="177" ht="13.5" customHeight="1" x14ac:dyDescent="0.25"/>
    <row r="178" ht="13.5" customHeight="1" x14ac:dyDescent="0.25"/>
    <row r="179" ht="13.5" customHeight="1" x14ac:dyDescent="0.25"/>
    <row r="180" ht="0.75" customHeight="1" x14ac:dyDescent="0.25"/>
    <row r="181" ht="13.5" customHeight="1" x14ac:dyDescent="0.25"/>
    <row r="182" ht="13.5" customHeight="1" x14ac:dyDescent="0.25"/>
    <row r="183" ht="13.5" customHeight="1" x14ac:dyDescent="0.25"/>
    <row r="184" s="7" customFormat="1" ht="13.5" customHeight="1" x14ac:dyDescent="0.25"/>
    <row r="185" s="7" customFormat="1" ht="13.5" customHeight="1" x14ac:dyDescent="0.25"/>
    <row r="186" ht="13.5" customHeight="1" x14ac:dyDescent="0.25"/>
    <row r="187" ht="13.5" customHeight="1" x14ac:dyDescent="0.25"/>
    <row r="188" ht="12.7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2.75" customHeight="1" x14ac:dyDescent="0.25"/>
    <row r="198" ht="13.5" customHeight="1" x14ac:dyDescent="0.25"/>
    <row r="199" ht="12.7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2.75" customHeight="1" x14ac:dyDescent="0.25"/>
    <row r="207" s="7" customFormat="1" ht="16.5" customHeight="1" x14ac:dyDescent="0.25"/>
    <row r="208" s="7" customFormat="1" ht="16.5" customHeight="1" x14ac:dyDescent="0.25"/>
    <row r="209" s="7" customFormat="1" ht="16.5" customHeight="1" x14ac:dyDescent="0.25"/>
    <row r="210" s="7" customFormat="1" ht="16.5" customHeight="1" x14ac:dyDescent="0.25"/>
    <row r="211" s="7" customFormat="1" ht="16.5" customHeight="1" x14ac:dyDescent="0.25"/>
    <row r="212" s="7" customFormat="1" ht="15" customHeight="1" x14ac:dyDescent="0.25"/>
    <row r="213" ht="13.5" customHeight="1" x14ac:dyDescent="0.25"/>
    <row r="214" ht="13.5" customHeight="1" x14ac:dyDescent="0.25"/>
    <row r="215" ht="13.5" customHeight="1" x14ac:dyDescent="0.25"/>
    <row r="216" ht="0.75" customHeight="1" x14ac:dyDescent="0.25"/>
    <row r="217" ht="13.5" customHeight="1" x14ac:dyDescent="0.25"/>
    <row r="218" ht="13.5" customHeight="1" x14ac:dyDescent="0.25"/>
    <row r="219" s="7" customFormat="1" ht="13.5" customHeight="1" x14ac:dyDescent="0.25"/>
    <row r="220" s="7" customFormat="1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2.75" customHeight="1" x14ac:dyDescent="0.25"/>
    <row r="226" ht="13.5" customHeight="1" x14ac:dyDescent="0.25"/>
    <row r="227" ht="12.75" customHeight="1" x14ac:dyDescent="0.25"/>
    <row r="228" ht="13.5" customHeight="1" x14ac:dyDescent="0.25"/>
    <row r="229" s="9" customFormat="1" ht="13.5" customHeight="1" x14ac:dyDescent="0.25"/>
    <row r="230" s="9" customFormat="1" ht="13.5" customHeight="1" x14ac:dyDescent="0.25"/>
    <row r="231" s="9" customFormat="1" ht="13.5" customHeight="1" x14ac:dyDescent="0.25"/>
    <row r="232" s="9" customFormat="1" ht="13.5" customHeight="1" x14ac:dyDescent="0.25"/>
    <row r="233" s="9" customFormat="1" ht="12.75" customHeight="1" x14ac:dyDescent="0.25"/>
    <row r="234" s="9" customFormat="1" ht="13.5" customHeight="1" x14ac:dyDescent="0.25"/>
    <row r="235" s="9" customFormat="1" ht="13.5" customHeight="1" x14ac:dyDescent="0.25"/>
    <row r="236" s="9" customFormat="1" ht="13.5" customHeight="1" x14ac:dyDescent="0.25"/>
    <row r="237" s="9" customFormat="1" ht="12.75" customHeight="1" x14ac:dyDescent="0.25"/>
    <row r="238" s="9" customFormat="1" ht="13.5" customHeight="1" x14ac:dyDescent="0.25"/>
    <row r="239" s="9" customFormat="1" ht="12.75" customHeight="1" x14ac:dyDescent="0.25"/>
    <row r="240" s="9" customFormat="1" ht="13.5" customHeight="1" x14ac:dyDescent="0.25"/>
    <row r="241" s="9" customFormat="1" ht="13.5" customHeight="1" x14ac:dyDescent="0.25"/>
    <row r="242" s="9" customFormat="1" ht="13.5" customHeight="1" x14ac:dyDescent="0.25"/>
    <row r="243" s="9" customFormat="1" ht="13.5" customHeight="1" x14ac:dyDescent="0.25"/>
    <row r="244" s="9" customFormat="1" ht="13.5" customHeight="1" x14ac:dyDescent="0.25"/>
    <row r="245" s="9" customFormat="1" ht="13.5" customHeight="1" x14ac:dyDescent="0.25"/>
    <row r="246" s="9" customFormat="1" ht="13.5" customHeight="1" x14ac:dyDescent="0.25"/>
    <row r="247" s="9" customFormat="1" ht="13.5" customHeight="1" x14ac:dyDescent="0.25"/>
    <row r="248" s="9" customFormat="1" ht="13.5" customHeight="1" x14ac:dyDescent="0.25"/>
    <row r="249" s="9" customFormat="1" ht="13.5" customHeight="1" x14ac:dyDescent="0.25"/>
    <row r="250" s="9" customFormat="1" ht="13.5" customHeight="1" x14ac:dyDescent="0.25"/>
    <row r="251" s="9" customFormat="1" ht="13.5" customHeight="1" x14ac:dyDescent="0.25"/>
    <row r="252" s="9" customFormat="1" ht="13.5" customHeight="1" x14ac:dyDescent="0.25"/>
    <row r="253" s="9" customFormat="1" ht="13.5" customHeight="1" x14ac:dyDescent="0.25"/>
    <row r="254" s="7" customFormat="1" ht="13.5" customHeight="1" x14ac:dyDescent="0.25"/>
    <row r="255" s="7" customFormat="1" ht="13.5" customHeight="1" x14ac:dyDescent="0.25"/>
    <row r="256" s="7" customFormat="1" ht="13.5" customHeight="1" x14ac:dyDescent="0.25"/>
    <row r="257" ht="13.5" customHeight="1" x14ac:dyDescent="0.25"/>
    <row r="258" ht="13.5" customHeight="1" x14ac:dyDescent="0.25"/>
    <row r="259" ht="13.5" customHeight="1" x14ac:dyDescent="0.25"/>
    <row r="260" s="7" customFormat="1" ht="13.5" customHeight="1" x14ac:dyDescent="0.25"/>
    <row r="261" s="7" customFormat="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2.7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0.75" customHeight="1" x14ac:dyDescent="0.25"/>
    <row r="277" ht="13.5" customHeight="1" x14ac:dyDescent="0.25"/>
    <row r="278" ht="13.5" customHeight="1" x14ac:dyDescent="0.25"/>
    <row r="279" s="7" customFormat="1" ht="13.5" customHeight="1" x14ac:dyDescent="0.25"/>
    <row r="280" s="7" customFormat="1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s="7" customFormat="1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2.75" customHeight="1" x14ac:dyDescent="0.25"/>
    <row r="293" ht="13.5" customHeight="1" x14ac:dyDescent="0.25"/>
    <row r="294" ht="13.5" customHeight="1" x14ac:dyDescent="0.25"/>
    <row r="295" s="9" customFormat="1" ht="13.5" customHeight="1" x14ac:dyDescent="0.25"/>
    <row r="296" s="9" customFormat="1" ht="12.75" customHeight="1" x14ac:dyDescent="0.25"/>
    <row r="297" s="9" customFormat="1" ht="13.5" customHeight="1" x14ac:dyDescent="0.25"/>
    <row r="298" s="9" customFormat="1" ht="13.5" customHeight="1" x14ac:dyDescent="0.25"/>
    <row r="299" s="9" customFormat="1" ht="13.5" customHeight="1" x14ac:dyDescent="0.25"/>
    <row r="300" s="9" customFormat="1" ht="13.5" customHeight="1" x14ac:dyDescent="0.25"/>
    <row r="301" s="9" customFormat="1" ht="13.5" customHeight="1" x14ac:dyDescent="0.25"/>
    <row r="302" s="9" customFormat="1" ht="15.75" customHeight="1" x14ac:dyDescent="0.25"/>
    <row r="303" s="9" customFormat="1" ht="0.75" customHeight="1" x14ac:dyDescent="0.25"/>
    <row r="304" s="9" customFormat="1" ht="13.5" customHeight="1" x14ac:dyDescent="0.25"/>
    <row r="305" s="7" customFormat="1" ht="13.5" customHeight="1" x14ac:dyDescent="0.25"/>
    <row r="306" s="7" customFormat="1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2.75" customHeight="1" x14ac:dyDescent="0.25"/>
    <row r="324" ht="13.5" customHeight="1" x14ac:dyDescent="0.25"/>
    <row r="325" ht="12.75" customHeight="1" x14ac:dyDescent="0.25"/>
    <row r="326" ht="13.5" customHeight="1" x14ac:dyDescent="0.25"/>
    <row r="327" ht="12.75" customHeight="1" x14ac:dyDescent="0.25"/>
    <row r="328" s="7" customFormat="1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2.75" customHeight="1" x14ac:dyDescent="0.25"/>
    <row r="334" ht="13.5" customHeight="1" x14ac:dyDescent="0.25"/>
    <row r="335" ht="12.7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2.7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2.75" customHeight="1" x14ac:dyDescent="0.25"/>
    <row r="353" ht="13.5" customHeight="1" x14ac:dyDescent="0.25"/>
    <row r="354" ht="12.7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2.75" customHeight="1" x14ac:dyDescent="0.25"/>
    <row r="360" ht="13.5" customHeight="1" x14ac:dyDescent="0.25"/>
    <row r="361" ht="13.5" customHeight="1" x14ac:dyDescent="0.25"/>
    <row r="362" s="7" customFormat="1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s="7" customFormat="1" ht="13.5" customHeight="1" x14ac:dyDescent="0.25"/>
    <row r="369" ht="13.5" customHeight="1" x14ac:dyDescent="0.25"/>
    <row r="370" ht="13.5" customHeight="1" x14ac:dyDescent="0.25"/>
    <row r="371" ht="13.5" customHeight="1" x14ac:dyDescent="0.25"/>
    <row r="372" s="7" customFormat="1" ht="13.5" customHeight="1" x14ac:dyDescent="0.25"/>
    <row r="373" s="7" customFormat="1" ht="13.5" customHeight="1" x14ac:dyDescent="0.25"/>
    <row r="374" s="7" customFormat="1" ht="13.5" customHeight="1" x14ac:dyDescent="0.25"/>
    <row r="375" ht="13.5" customHeight="1" x14ac:dyDescent="0.25"/>
    <row r="376" ht="13.5" customHeight="1" x14ac:dyDescent="0.25"/>
    <row r="377" ht="13.5" customHeight="1" x14ac:dyDescent="0.25"/>
    <row r="378" s="7" customFormat="1" ht="13.5" customHeight="1" x14ac:dyDescent="0.25"/>
    <row r="379" s="7" customFormat="1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2.75" customHeight="1" x14ac:dyDescent="0.25"/>
    <row r="387" ht="13.5" customHeight="1" x14ac:dyDescent="0.25"/>
    <row r="388" ht="13.5" customHeight="1" x14ac:dyDescent="0.25"/>
    <row r="389" ht="15.75" customHeight="1" x14ac:dyDescent="0.25"/>
    <row r="390" ht="0.75" customHeight="1" x14ac:dyDescent="0.25"/>
    <row r="391" ht="13.5" customHeight="1" x14ac:dyDescent="0.25"/>
    <row r="392" s="7" customFormat="1" ht="13.5" customHeight="1" x14ac:dyDescent="0.25"/>
    <row r="393" s="7" customFormat="1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0.75" customHeight="1" x14ac:dyDescent="0.25"/>
    <row r="398" ht="13.5" customHeight="1" x14ac:dyDescent="0.25"/>
    <row r="399" s="7" customFormat="1" ht="13.5" customHeight="1" x14ac:dyDescent="0.25"/>
    <row r="400" s="7" customFormat="1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s="7" customFormat="1" ht="13.5" customHeight="1" x14ac:dyDescent="0.25"/>
    <row r="408" s="7" customFormat="1" ht="13.5" customHeight="1" x14ac:dyDescent="0.25"/>
    <row r="409" s="7" customFormat="1" ht="13.5" customHeight="1" x14ac:dyDescent="0.25"/>
    <row r="410" ht="13.5" customHeight="1" x14ac:dyDescent="0.25"/>
    <row r="411" ht="12.75" customHeight="1" x14ac:dyDescent="0.25"/>
    <row r="412" ht="13.5" customHeight="1" x14ac:dyDescent="0.25"/>
    <row r="413" ht="13.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SAŽETAK-</vt:lpstr>
      <vt:lpstr> Račun prihoda i rashoda</vt:lpstr>
      <vt:lpstr>Prihodi i rashodi po izvorima</vt:lpstr>
      <vt:lpstr>Rashodi prema funkcijskoj kl</vt:lpstr>
      <vt:lpstr>Račun financiranja</vt:lpstr>
      <vt:lpstr>Rn finanac.prema izv</vt:lpstr>
      <vt:lpstr>Preneseni višak ili manjak</vt:lpstr>
      <vt:lpstr>POSEBNI DIO</vt:lpstr>
      <vt:lpstr>za obrazloženje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2025-06-16T11:07:00Z</dcterms:modified>
</cp:coreProperties>
</file>